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" activeTab="1"/>
  </bookViews>
  <sheets>
    <sheet name="Formularz cenowy" sheetId="1" r:id="rId1"/>
    <sheet name="strona prawa" sheetId="2" r:id="rId2"/>
  </sheets>
  <definedNames/>
  <calcPr fullCalcOnLoad="1"/>
</workbook>
</file>

<file path=xl/sharedStrings.xml><?xml version="1.0" encoding="utf-8"?>
<sst xmlns="http://schemas.openxmlformats.org/spreadsheetml/2006/main" count="947" uniqueCount="168">
  <si>
    <t>DOTYCHCZAS</t>
  </si>
  <si>
    <t>Pakiet nr 1</t>
  </si>
  <si>
    <t>Nazwa  handlowa</t>
  </si>
  <si>
    <t>jednostka miary</t>
  </si>
  <si>
    <t>Ilosć zużyta / 4 mies</t>
  </si>
  <si>
    <t>cena netto z umowy</t>
  </si>
  <si>
    <t>wartosć netto</t>
  </si>
  <si>
    <t>Szczegółowy opis Przedmiotu Zamówienia</t>
  </si>
  <si>
    <t>jedn. miary</t>
  </si>
  <si>
    <t>ilość / 6 miesięcy</t>
  </si>
  <si>
    <t>cena jednostkowa netto</t>
  </si>
  <si>
    <t>wartość netto</t>
  </si>
  <si>
    <t>Endoxan 200mg</t>
  </si>
  <si>
    <t>fiol.</t>
  </si>
  <si>
    <t>Cyclophosphamide 0,2g fiolka</t>
  </si>
  <si>
    <t>Endoxan 1g</t>
  </si>
  <si>
    <t>Cyclophosphamide 1g fiolka</t>
  </si>
  <si>
    <t xml:space="preserve">Pakiet nr 2 </t>
  </si>
  <si>
    <t>Endoxan 50mg tabl.</t>
  </si>
  <si>
    <t>op.</t>
  </si>
  <si>
    <t>Cyclophosphamide 50mg x 50 tabletek</t>
  </si>
  <si>
    <t>Pakiet nr 3</t>
  </si>
  <si>
    <t>Bleomedac inj. 15 000  j.m.</t>
  </si>
  <si>
    <t>Bleomycin 15.000j.  fiolka</t>
  </si>
  <si>
    <t>fiol</t>
  </si>
  <si>
    <t>razem netto</t>
  </si>
  <si>
    <t>Pakiet nr 4</t>
  </si>
  <si>
    <t>CARBOPLATIN PFIZER 0,05 G / 5 ML</t>
  </si>
  <si>
    <t>fiolka</t>
  </si>
  <si>
    <t>Carboplatin koncentrat o stężeniu 10mg/ml ,  50mg/5ml</t>
  </si>
  <si>
    <t>CARBOPLATIN PFIZER 0,15 G / 15 ML</t>
  </si>
  <si>
    <t>Carboplatin koncentrat o stężeniu 10mg/ml  , 150mg/15ml</t>
  </si>
  <si>
    <t>CARBOPLATIN PFIZER 0,45 G / 45 ML</t>
  </si>
  <si>
    <t>Carboplatin koncentrat o stężeniu 10mg/ml  , 450mg/45ml</t>
  </si>
  <si>
    <t xml:space="preserve">Zamawiający wymaga ,aby wszystkie zaoferowane preparaty pochodziły od jednego producenta ; wskazania objęte refundacją </t>
  </si>
  <si>
    <t>Pakiet nr 5</t>
  </si>
  <si>
    <t>Cisplatin Accord inj. 10Mg / 10ml</t>
  </si>
  <si>
    <t>Cisplatin 0,5mg/ml lub 1mg/ml koncentrat fiolka 10mg</t>
  </si>
  <si>
    <t>Cisplatin Accord inj. 50Mg /50 ml</t>
  </si>
  <si>
    <t>Cisplatin 0,5mg/ml lub 1mg/ml koncentrat fiolka 50mg</t>
  </si>
  <si>
    <t xml:space="preserve">Cisplatin Accordinj. 100mg /100 ml </t>
  </si>
  <si>
    <t>Cisplatin 0,5mg/ml lub 1mg/ml koncentrat fiolka 100mg. Dopuszcza się zamianę na fiolki 50mg w podwojonej ilości</t>
  </si>
  <si>
    <t xml:space="preserve">Zamawiający wymaga ,aby wszystkie zaoferowane preparaty pochodziły od jednego producenta;Wskazania objęte refundacją </t>
  </si>
  <si>
    <t>Pakiet nr 6</t>
  </si>
  <si>
    <t>Docetaxel Accord 0,02 g  / 1 ml</t>
  </si>
  <si>
    <t>Docetaxel  koncentrat fiolka 20mg/ml ,1 fiolka</t>
  </si>
  <si>
    <t>Docetaxel Acord  80mg/4ml</t>
  </si>
  <si>
    <t>Docetaxel  koncentrat fiolka 20mg/ml ; 4 ml - 1 fiolka</t>
  </si>
  <si>
    <t>Pakiet nr 7</t>
  </si>
  <si>
    <t>Doxorubicin Ebewe 10 mg / 5 ml</t>
  </si>
  <si>
    <r>
      <t>Doxorubicin roztwór 2mg/ml  objętość 5ml.                                              lub  roztwór 2mg/ml o objętości 10ml w dwukrotnie mniejszej ilości fiolek</t>
    </r>
    <r>
      <rPr>
        <b/>
        <sz val="10"/>
        <color indexed="8"/>
        <rFont val="Calibri"/>
        <family val="2"/>
      </rPr>
      <t>. Trwałość roztworu 24 godziny w temperaturze 2-8 st.C.</t>
    </r>
  </si>
  <si>
    <t xml:space="preserve">Doxorubicin Ebewe 50 mg / 25 ml </t>
  </si>
  <si>
    <t>Doxorubicin 2mg/ml roztwór 25ml</t>
  </si>
  <si>
    <t>Pakiet nr 8</t>
  </si>
  <si>
    <t>Caelyx inj. 20mg</t>
  </si>
  <si>
    <t>Doxorubicin 2mg/ml koncentrat fiolka 10ml, postać liposomalna pegylowana</t>
  </si>
  <si>
    <t>Pakiet nr 9</t>
  </si>
  <si>
    <t>Fludarabine Teva inj. 50mg/2ml</t>
  </si>
  <si>
    <t>Fludarabine 25mg/ml koncentrat fiolka 2ml</t>
  </si>
  <si>
    <t>Pakiet nr 10</t>
  </si>
  <si>
    <t xml:space="preserve">GEMSOL 0,2 g / 2 ml </t>
  </si>
  <si>
    <t>Gemcitabine 200mg fiolka</t>
  </si>
  <si>
    <t xml:space="preserve">GEMSOL  1 g / 10 ml </t>
  </si>
  <si>
    <t>Gemcitabine 1g fiolka</t>
  </si>
  <si>
    <t>Pakiet nr 11</t>
  </si>
  <si>
    <t>Methotrexat-Ebewe inj. 0,05g/5ml</t>
  </si>
  <si>
    <t>Methotrexat 50mg/5ml x 5 fiolek</t>
  </si>
  <si>
    <t>Pakiet nr 12</t>
  </si>
  <si>
    <t>Oxaliplatin Teva inj. 200mg/40ml</t>
  </si>
  <si>
    <t>Oxaliplatin 5mg/ml koncentrat fiolka 40ml</t>
  </si>
  <si>
    <t>Pakiet nr 13</t>
  </si>
  <si>
    <t>Paclitaxel Kabi inj. 300mg/50ml</t>
  </si>
  <si>
    <t xml:space="preserve">Paclitaxel 6mg/ml koncentrat fiolka 50ml </t>
  </si>
  <si>
    <t>Paclitaxel infudrop</t>
  </si>
  <si>
    <t xml:space="preserve">Zestaw do przetaczania paclitaxelu po  sztuce do każdej fiolki </t>
  </si>
  <si>
    <t>konieczność jednoczesnej dostawy leku i zestawu</t>
  </si>
  <si>
    <t>Pakiet nr 14</t>
  </si>
  <si>
    <t>Topotecan Accord 1mg/1ml</t>
  </si>
  <si>
    <t>Topotecan 1mg/ml koncentrat fiolka 1ml</t>
  </si>
  <si>
    <t>Topotecan Accord 4mg/4ml</t>
  </si>
  <si>
    <t>Topotecan 1mg/ml koncentrat fiolka 4ml</t>
  </si>
  <si>
    <t>Pakiet nr 15</t>
  </si>
  <si>
    <t>Emend x 3 kapsułki</t>
  </si>
  <si>
    <t>Aprepitant x 3 kapsułki (1x125mg + 2x80mg)</t>
  </si>
  <si>
    <t>Pakiet nr 16</t>
  </si>
  <si>
    <t>Ondansetron ACCORD inj. 8mg/4ml</t>
  </si>
  <si>
    <t>Ondansetron 2mg/ml x 5 ampułek 4ml</t>
  </si>
  <si>
    <t>Pakiet nr 17</t>
  </si>
  <si>
    <t>Faslodex inj. 250mg/5ml x 2 ampułkostrzyk.</t>
  </si>
  <si>
    <t xml:space="preserve">Fulwestrant , roztwór do wstrzykiwań 50 mg/ ml , 2 ampułkostrzykawki 5 ml , wskazania objęte refundacją </t>
  </si>
  <si>
    <t>Pakiet nr 18</t>
  </si>
  <si>
    <t>MYOCET 50 mg proszek</t>
  </si>
  <si>
    <t>Kompleks doksorubicyny z cytrynianem w liposomach odpowiadający 50 mg chlorowodorku Doksorubicyny. Dyspersja i rozpuszczalnik do koncentratu do sporządzania dyspersji do infuzji</t>
  </si>
  <si>
    <t>Pakiet nr 19</t>
  </si>
  <si>
    <t>Navelbine kaps. 20Mg</t>
  </si>
  <si>
    <t>Vinorelbine 20mg x 1 kapsułka</t>
  </si>
  <si>
    <t>Navelbine kaps. 30mg</t>
  </si>
  <si>
    <t>Vinorelbine 30mg x 1 kapsułka</t>
  </si>
  <si>
    <t>Pakiet nr 20</t>
  </si>
  <si>
    <t>Osporil</t>
  </si>
  <si>
    <t>Zoledronic acid 4mg/100 ml, roztwór do infuzji</t>
  </si>
  <si>
    <t xml:space="preserve">Wskazania objęte refundacją </t>
  </si>
  <si>
    <t>Pakiet nr 21</t>
  </si>
  <si>
    <t>Neulasta</t>
  </si>
  <si>
    <t xml:space="preserve">Pegfilgrastim , roztwór do wstrzykiwań , ampułkostrzykawka 0,6 ml </t>
  </si>
  <si>
    <t>Pakiet nr 22</t>
  </si>
  <si>
    <t>Vidaza</t>
  </si>
  <si>
    <t>Azacitidine 100mg fiolka</t>
  </si>
  <si>
    <t>Pakiet nr 23</t>
  </si>
  <si>
    <t>Lonquex</t>
  </si>
  <si>
    <t>Lipegfilgrastim 6 mg / 0,6 ml ampułkostrzykawka</t>
  </si>
  <si>
    <t>Pakiet nr 24</t>
  </si>
  <si>
    <t xml:space="preserve">NATRIUM CHLORATUM 0,9% - 100 ML FRESENIUS FREEFLEX+   INJ. 0,9% [x100 </t>
  </si>
  <si>
    <t>Roztwór 0,9 % Natrium chloratum objętość 100 ml
worek z innowacyjnym systemem bezigłowym bez PCV i lateksu , kompatybilny ze strzykawką Luer Lock , dodatkowym opakowaniem zewnętrznym .</t>
  </si>
  <si>
    <t>NATRIUM CHLORATUM 0,9% - 250 ML. FRESENIUS FREEFLEX +   INJ. 0,9% [x25</t>
  </si>
  <si>
    <t>Roztwór 0,9 % Natrium chloratum objętość 250 ml
worek z innowacyjnym systemem bezigłowym bez PCV i lateksu , kompatybilny ze strzykawką Luer Lock , dodatkowym opakowaniem zewnętrznym .</t>
  </si>
  <si>
    <t>NATRIUM CHLORATUM  0,9%  - 500 ML  FREEFLEX +   INJ. 0,9% [x500 ML WOR</t>
  </si>
  <si>
    <t>Roztwór 0,9 % Natrium chloratum objętość 500 ml
worek z innowacyjnym systemem bezigłowym bez PCV i lateksu , kompatybilny ze strzykawką Luer Lock , dodatkowym opakowaniem zewnętrznym .</t>
  </si>
  <si>
    <t>NATRIUM CHLORATUM 0,9% - 1 L. FRESENIUS FREEFLEX +   INJ. 0,9% [x1 L W</t>
  </si>
  <si>
    <t xml:space="preserve">
Roztwór 0,9 % Natrium chloratum objętość 1000 ml
worek z innowacyjnym systemem bezigłowym bez PCV i lateksu , kompatybilny ze strzykawką Luer Lock , dodatkowym opakowaniem zewnętrznym .</t>
  </si>
  <si>
    <t>GLUCOSUM 5% - 250 ML  FRESENIUS FREEFLEX+   INJ. 5% [x250 ML WOREK FRE</t>
  </si>
  <si>
    <t>Roztwór 5% Glucosum objętość 250 ml
worek z innowacyjnym systemem bezigłowym bez PCV i lateksu , kompatybilny ze strzykawką Luer Lock , dodatkowym opakowaniem zewnętrznym .</t>
  </si>
  <si>
    <t>GLUCOSUM 5% - 500  FRESENIUS FREEFLEX+   INJ. 5% [x500 ML WOREK FREEFL</t>
  </si>
  <si>
    <t>Roztwór 5% Glucosum objętość 500 ml
worek z innowacyjnym systemem bezigłowym bez PCV i lateksu , kompatybilny ze strzykawką Luer Lock , dodatkowym opakowaniem zewnętrznym .</t>
  </si>
  <si>
    <t>suma</t>
  </si>
  <si>
    <t>Roztwór 0,9 % Natrium chloratum objętość 1000 ml
worek z innowacyjnym systemem bezigłowym bez PCV i lateksu , kompatybilny ze strzykawką Luer Lock , dodatkowym opakowaniem zewnętrznym .</t>
  </si>
  <si>
    <t>Lp</t>
  </si>
  <si>
    <t>Szczegółowy opis przedmiotu oferowanego</t>
  </si>
  <si>
    <t xml:space="preserve"> Nazwa handlowa, producent, kod ean</t>
  </si>
  <si>
    <t>Ilość</t>
  </si>
  <si>
    <t>Cena jednostkowa netto</t>
  </si>
  <si>
    <t>Wartość netto</t>
  </si>
  <si>
    <t>Stawka Vat</t>
  </si>
  <si>
    <t>Vat</t>
  </si>
  <si>
    <t>Cena jednostkowa brutto</t>
  </si>
  <si>
    <t>Wartość brutto</t>
  </si>
  <si>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</si>
  <si>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</si>
  <si>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</si>
  <si>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</si>
  <si>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</si>
  <si>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</si>
  <si>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</si>
  <si>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</si>
  <si>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</si>
  <si>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</si>
  <si>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</si>
  <si>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</si>
  <si>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</si>
  <si>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</si>
  <si>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</si>
  <si>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</si>
  <si>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</si>
  <si>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</si>
  <si>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</si>
  <si>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</si>
  <si>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</si>
  <si>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</si>
  <si>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</si>
  <si>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</si>
  <si>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DZPZ/333/6UEPN/2019</t>
  </si>
  <si>
    <t>Załącznik nr 2 do SIWZ</t>
  </si>
  <si>
    <t>Doxorubicin roztwór 2mg/ml  objętość 5ml  lub  roztwór 2mg/ml o objętości 10ml w dwukrotnie mniejszej ilości fiolek. Trwałość roztworu 24 godziny w temperaturze 2-8 st.C.</t>
  </si>
  <si>
    <t>Paclitaxel 6mg/ml koncentrat fiolka 50ml  wraz z zestaewem do przetaczania leku po jednej sztuce do każdej fiolki</t>
  </si>
  <si>
    <t>Razem netto</t>
  </si>
  <si>
    <t>Razem VAT</t>
  </si>
  <si>
    <t>Razem brutto</t>
  </si>
  <si>
    <t>data i podpis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</si>
</sst>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#.00"/>
    <numFmt numFmtId="166" formatCode="#,##0.00&quot; zł&quot;"/>
    <numFmt numFmtId="167" formatCode="0.00;[Red]0.00"/>
  </numFmts>
  <fonts count="14">
    <font>
      <sz val="10"/>
      <name val="Arial CE"/>
      <family val="2"/>
    </font>
    <font>
      <sz val="10"/>
      <name val="Arial"/>
      <family val="0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5"/>
      <name val="Calibri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3" borderId="1" xfId="18" applyNumberFormat="1" applyFont="1" applyFill="1" applyBorder="1" applyAlignment="1">
      <alignment horizontal="center" vertical="center" wrapText="1"/>
      <protection/>
    </xf>
    <xf numFmtId="0" fontId="3" fillId="3" borderId="2" xfId="18" applyFont="1" applyFill="1" applyBorder="1" applyAlignment="1">
      <alignment horizontal="center" vertical="center" wrapText="1"/>
      <protection/>
    </xf>
    <xf numFmtId="0" fontId="5" fillId="4" borderId="3" xfId="0" applyFont="1" applyFill="1" applyBorder="1" applyAlignment="1">
      <alignment horizontal="center" vertical="center" wrapText="1"/>
    </xf>
    <xf numFmtId="0" fontId="3" fillId="3" borderId="3" xfId="18" applyFont="1" applyFill="1" applyBorder="1" applyAlignment="1">
      <alignment horizontal="center" vertical="center" wrapText="1"/>
      <protection/>
    </xf>
    <xf numFmtId="0" fontId="3" fillId="3" borderId="1" xfId="18" applyFont="1" applyFill="1" applyBorder="1" applyAlignment="1">
      <alignment horizontal="center" vertical="center" wrapText="1"/>
      <protection/>
    </xf>
    <xf numFmtId="0" fontId="5" fillId="3" borderId="3" xfId="0" applyFont="1" applyFill="1" applyBorder="1" applyAlignment="1">
      <alignment horizontal="center" vertical="center" wrapText="1"/>
    </xf>
    <xf numFmtId="0" fontId="3" fillId="0" borderId="4" xfId="18" applyFont="1" applyBorder="1" applyAlignment="1">
      <alignment horizontal="center" vertical="center" wrapText="1"/>
      <protection/>
    </xf>
    <xf numFmtId="0" fontId="3" fillId="0" borderId="4" xfId="18" applyFont="1" applyFill="1" applyBorder="1" applyAlignment="1">
      <alignment horizontal="center" vertical="center" wrapText="1"/>
      <protection/>
    </xf>
    <xf numFmtId="164" fontId="6" fillId="0" borderId="4" xfId="18" applyNumberFormat="1" applyFont="1" applyBorder="1" applyAlignment="1">
      <alignment horizontal="center" vertical="center" wrapText="1"/>
      <protection/>
    </xf>
    <xf numFmtId="0" fontId="3" fillId="0" borderId="5" xfId="18" applyFont="1" applyBorder="1" applyAlignment="1">
      <alignment horizontal="center" vertical="center" wrapText="1"/>
      <protection/>
    </xf>
    <xf numFmtId="0" fontId="3" fillId="5" borderId="1" xfId="18" applyFont="1" applyFill="1" applyBorder="1" applyAlignment="1">
      <alignment horizontal="center" vertical="center" wrapText="1"/>
      <protection/>
    </xf>
    <xf numFmtId="164" fontId="3" fillId="5" borderId="1" xfId="18" applyNumberFormat="1" applyFont="1" applyFill="1" applyBorder="1" applyAlignment="1">
      <alignment horizontal="center" vertical="center" wrapText="1"/>
      <protection/>
    </xf>
    <xf numFmtId="164" fontId="3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64" fontId="6" fillId="0" borderId="1" xfId="18" applyNumberFormat="1" applyFont="1" applyBorder="1" applyAlignment="1">
      <alignment horizontal="center" vertical="center" wrapText="1"/>
      <protection/>
    </xf>
    <xf numFmtId="0" fontId="3" fillId="0" borderId="6" xfId="18" applyFont="1" applyBorder="1" applyAlignment="1">
      <alignment horizontal="center" vertical="center" wrapText="1"/>
      <protection/>
    </xf>
    <xf numFmtId="0" fontId="3" fillId="3" borderId="6" xfId="1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5" fillId="6" borderId="1" xfId="0" applyNumberFormat="1" applyFont="1" applyFill="1" applyBorder="1" applyAlignment="1">
      <alignment horizontal="center" vertical="center" wrapText="1"/>
    </xf>
    <xf numFmtId="0" fontId="3" fillId="0" borderId="0" xfId="18" applyFont="1" applyFill="1" applyAlignment="1">
      <alignment horizontal="center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2" xfId="18" applyFont="1" applyBorder="1" applyAlignment="1">
      <alignment horizontal="center" vertical="center" wrapText="1"/>
      <protection/>
    </xf>
    <xf numFmtId="1" fontId="3" fillId="5" borderId="1" xfId="18" applyNumberFormat="1" applyFont="1" applyFill="1" applyBorder="1" applyAlignment="1">
      <alignment horizontal="center" vertical="center" wrapText="1"/>
      <protection/>
    </xf>
    <xf numFmtId="2" fontId="3" fillId="5" borderId="1" xfId="18" applyNumberFormat="1" applyFont="1" applyFill="1" applyBorder="1" applyAlignment="1">
      <alignment horizontal="center" vertical="center" wrapText="1"/>
      <protection/>
    </xf>
    <xf numFmtId="2" fontId="3" fillId="0" borderId="1" xfId="18" applyNumberFormat="1" applyFont="1" applyBorder="1" applyAlignment="1">
      <alignment horizontal="center" vertical="center" wrapText="1"/>
      <protection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5" xfId="18" applyFont="1" applyFill="1" applyBorder="1" applyAlignment="1">
      <alignment horizontal="center" vertical="center" wrapText="1"/>
      <protection/>
    </xf>
    <xf numFmtId="164" fontId="3" fillId="5" borderId="5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3" fillId="0" borderId="7" xfId="18" applyFont="1" applyBorder="1" applyAlignment="1">
      <alignment horizontal="center" vertical="center" wrapText="1"/>
      <protection/>
    </xf>
    <xf numFmtId="0" fontId="5" fillId="5" borderId="0" xfId="0" applyFont="1" applyFill="1" applyAlignment="1">
      <alignment horizontal="center" vertical="center" wrapText="1"/>
    </xf>
    <xf numFmtId="165" fontId="3" fillId="0" borderId="1" xfId="18" applyNumberFormat="1" applyFont="1" applyBorder="1" applyAlignment="1">
      <alignment horizontal="center" vertical="center" wrapText="1"/>
      <protection/>
    </xf>
    <xf numFmtId="0" fontId="5" fillId="6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6" fontId="3" fillId="0" borderId="1" xfId="18" applyNumberFormat="1" applyFont="1" applyBorder="1" applyAlignment="1">
      <alignment horizontal="center" vertical="center" wrapText="1"/>
      <protection/>
    </xf>
    <xf numFmtId="0" fontId="5" fillId="5" borderId="0" xfId="0" applyFont="1" applyFill="1" applyBorder="1" applyAlignment="1">
      <alignment horizontal="center" vertical="center" wrapText="1"/>
    </xf>
    <xf numFmtId="4" fontId="3" fillId="0" borderId="1" xfId="18" applyNumberFormat="1" applyFont="1" applyBorder="1" applyAlignment="1">
      <alignment horizontal="center" vertical="center" wrapText="1"/>
      <protection/>
    </xf>
    <xf numFmtId="167" fontId="3" fillId="0" borderId="1" xfId="18" applyNumberFormat="1" applyFont="1" applyBorder="1" applyAlignment="1">
      <alignment horizontal="center" vertical="center" wrapText="1"/>
      <protection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7" xfId="18" applyFont="1" applyFill="1" applyBorder="1" applyAlignment="1">
      <alignment horizontal="center" vertical="center" wrapText="1"/>
      <protection/>
    </xf>
    <xf numFmtId="164" fontId="5" fillId="6" borderId="7" xfId="0" applyNumberFormat="1" applyFont="1" applyFill="1" applyBorder="1" applyAlignment="1">
      <alignment horizontal="center" vertical="center" wrapText="1"/>
    </xf>
    <xf numFmtId="167" fontId="3" fillId="0" borderId="0" xfId="18" applyNumberFormat="1" applyFont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18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7" borderId="8" xfId="0" applyFont="1" applyFill="1" applyBorder="1" applyAlignment="1">
      <alignment horizontal="center" vertical="center" wrapText="1"/>
    </xf>
    <xf numFmtId="0" fontId="11" fillId="0" borderId="0" xfId="18" applyFont="1" applyBorder="1" applyAlignment="1">
      <alignment horizontal="center" vertical="center" wrapText="1"/>
      <protection/>
    </xf>
    <xf numFmtId="0" fontId="11" fillId="5" borderId="0" xfId="18" applyFont="1" applyFill="1" applyBorder="1" applyAlignment="1">
      <alignment horizontal="center" vertical="center" wrapText="1"/>
      <protection/>
    </xf>
    <xf numFmtId="164" fontId="11" fillId="5" borderId="0" xfId="18" applyNumberFormat="1" applyFont="1" applyFill="1" applyBorder="1" applyAlignment="1">
      <alignment horizontal="center" vertical="center" wrapText="1"/>
      <protection/>
    </xf>
    <xf numFmtId="164" fontId="11" fillId="0" borderId="0" xfId="18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7" xfId="0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3" borderId="4" xfId="18" applyNumberFormat="1" applyFont="1" applyFill="1" applyBorder="1" applyAlignment="1">
      <alignment horizontal="center" vertical="center" wrapText="1"/>
      <protection/>
    </xf>
    <xf numFmtId="164" fontId="11" fillId="3" borderId="9" xfId="18" applyNumberFormat="1" applyFont="1" applyFill="1" applyBorder="1" applyAlignment="1">
      <alignment horizontal="center" vertical="center" wrapText="1"/>
      <protection/>
    </xf>
    <xf numFmtId="0" fontId="11" fillId="3" borderId="9" xfId="18" applyFont="1" applyFill="1" applyBorder="1" applyAlignment="1">
      <alignment horizontal="center" vertical="center" wrapText="1"/>
      <protection/>
    </xf>
    <xf numFmtId="0" fontId="11" fillId="3" borderId="8" xfId="18" applyFont="1" applyFill="1" applyBorder="1" applyAlignment="1">
      <alignment horizontal="center" vertical="center" wrapText="1"/>
      <protection/>
    </xf>
    <xf numFmtId="0" fontId="10" fillId="0" borderId="8" xfId="0" applyFont="1" applyBorder="1" applyAlignment="1">
      <alignment/>
    </xf>
    <xf numFmtId="0" fontId="11" fillId="0" borderId="8" xfId="18" applyFont="1" applyBorder="1" applyAlignment="1">
      <alignment horizontal="center" vertical="center" wrapText="1"/>
      <protection/>
    </xf>
    <xf numFmtId="0" fontId="11" fillId="5" borderId="8" xfId="18" applyFont="1" applyFill="1" applyBorder="1" applyAlignment="1">
      <alignment horizontal="center" vertical="center" wrapText="1"/>
      <protection/>
    </xf>
    <xf numFmtId="164" fontId="11" fillId="5" borderId="8" xfId="18" applyNumberFormat="1" applyFont="1" applyFill="1" applyBorder="1" applyAlignment="1">
      <alignment horizontal="center" vertical="center" wrapText="1"/>
      <protection/>
    </xf>
    <xf numFmtId="164" fontId="11" fillId="0" borderId="8" xfId="18" applyNumberFormat="1" applyFont="1" applyBorder="1" applyAlignment="1">
      <alignment horizontal="center" vertical="center" wrapText="1"/>
      <protection/>
    </xf>
    <xf numFmtId="0" fontId="11" fillId="3" borderId="10" xfId="18" applyFont="1" applyFill="1" applyBorder="1" applyAlignment="1">
      <alignment horizontal="center" vertical="center" wrapText="1"/>
      <protection/>
    </xf>
    <xf numFmtId="0" fontId="11" fillId="3" borderId="4" xfId="18" applyFont="1" applyFill="1" applyBorder="1" applyAlignment="1">
      <alignment horizontal="center" vertical="center" wrapText="1"/>
      <protection/>
    </xf>
    <xf numFmtId="0" fontId="12" fillId="0" borderId="8" xfId="0" applyFont="1" applyBorder="1" applyAlignment="1">
      <alignment horizontal="center" vertical="center" wrapText="1"/>
    </xf>
    <xf numFmtId="0" fontId="11" fillId="0" borderId="8" xfId="18" applyFont="1" applyFill="1" applyBorder="1" applyAlignment="1">
      <alignment horizontal="center" vertical="center" wrapText="1"/>
      <protection/>
    </xf>
    <xf numFmtId="1" fontId="11" fillId="5" borderId="8" xfId="18" applyNumberFormat="1" applyFont="1" applyFill="1" applyBorder="1" applyAlignment="1">
      <alignment horizontal="center" vertical="center" wrapText="1"/>
      <protection/>
    </xf>
    <xf numFmtId="2" fontId="11" fillId="5" borderId="8" xfId="18" applyNumberFormat="1" applyFont="1" applyFill="1" applyBorder="1" applyAlignment="1">
      <alignment horizontal="center" vertical="center" wrapText="1"/>
      <protection/>
    </xf>
    <xf numFmtId="2" fontId="11" fillId="0" borderId="8" xfId="18" applyNumberFormat="1" applyFont="1" applyBorder="1" applyAlignment="1">
      <alignment horizontal="center" vertical="center" wrapText="1"/>
      <protection/>
    </xf>
    <xf numFmtId="0" fontId="12" fillId="0" borderId="8" xfId="18" applyFont="1" applyBorder="1" applyAlignment="1">
      <alignment horizontal="center" vertical="center" wrapText="1"/>
      <protection/>
    </xf>
    <xf numFmtId="165" fontId="11" fillId="0" borderId="8" xfId="18" applyNumberFormat="1" applyFont="1" applyBorder="1" applyAlignment="1">
      <alignment horizontal="center" vertical="center" wrapText="1"/>
      <protection/>
    </xf>
    <xf numFmtId="166" fontId="11" fillId="0" borderId="8" xfId="18" applyNumberFormat="1" applyFont="1" applyBorder="1" applyAlignment="1">
      <alignment horizontal="center" vertical="center" wrapText="1"/>
      <protection/>
    </xf>
    <xf numFmtId="4" fontId="11" fillId="0" borderId="8" xfId="18" applyNumberFormat="1" applyFont="1" applyBorder="1" applyAlignment="1">
      <alignment horizontal="center" vertical="center" wrapText="1"/>
      <protection/>
    </xf>
    <xf numFmtId="167" fontId="11" fillId="0" borderId="8" xfId="18" applyNumberFormat="1" applyFont="1" applyBorder="1" applyAlignment="1">
      <alignment horizontal="center" vertical="center" wrapText="1"/>
      <protection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18" applyFont="1" applyBorder="1" applyAlignment="1">
      <alignment horizontal="center" vertical="center" wrapText="1"/>
      <protection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/>
    </xf>
    <xf numFmtId="164" fontId="11" fillId="8" borderId="8" xfId="18" applyNumberFormat="1" applyFont="1" applyFill="1" applyBorder="1" applyAlignment="1">
      <alignment horizontal="center" vertical="center" wrapText="1"/>
      <protection/>
    </xf>
    <xf numFmtId="164" fontId="11" fillId="7" borderId="8" xfId="18" applyNumberFormat="1" applyFont="1" applyFill="1" applyBorder="1" applyAlignment="1">
      <alignment horizontal="center" vertical="center" wrapText="1"/>
      <protection/>
    </xf>
    <xf numFmtId="0" fontId="12" fillId="7" borderId="8" xfId="0" applyFont="1" applyFill="1" applyBorder="1" applyAlignment="1">
      <alignment/>
    </xf>
    <xf numFmtId="0" fontId="12" fillId="7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 wrapText="1"/>
    </xf>
    <xf numFmtId="0" fontId="3" fillId="10" borderId="1" xfId="18" applyFont="1" applyFill="1" applyBorder="1" applyAlignment="1">
      <alignment horizontal="center" vertical="center" wrapText="1"/>
      <protection/>
    </xf>
    <xf numFmtId="0" fontId="3" fillId="10" borderId="7" xfId="18" applyFont="1" applyFill="1" applyBorder="1" applyAlignment="1">
      <alignment horizontal="center" vertical="center" wrapText="1"/>
      <protection/>
    </xf>
  </cellXfs>
  <cellStyles count="10">
    <cellStyle name="Normal" xfId="0"/>
    <cellStyle name="czerony" xfId="15"/>
    <cellStyle name="Comma" xfId="16"/>
    <cellStyle name="Comma [0]" xfId="17"/>
    <cellStyle name="Excel Built-in Normal" xfId="18"/>
    <cellStyle name="Normalny 2" xfId="19"/>
    <cellStyle name="Normalny 3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zoomScale="83" zoomScaleNormal="83" workbookViewId="0" topLeftCell="A138">
      <selection activeCell="F1" sqref="F1"/>
    </sheetView>
  </sheetViews>
  <sheetFormatPr defaultColWidth="9.00390625" defaultRowHeight="12.75"/>
  <cols>
    <col min="1" max="1" width="44.25390625" style="1" customWidth="1"/>
    <col min="2" max="2" width="10.625" style="1" customWidth="1"/>
    <col min="3" max="3" width="15.375" style="1" customWidth="1"/>
    <col min="4" max="4" width="18.875" style="1" customWidth="1"/>
    <col min="5" max="5" width="20.625" style="1" customWidth="1"/>
    <col min="6" max="6" width="57.875" style="1" customWidth="1"/>
    <col min="7" max="7" width="15.625" style="1" customWidth="1"/>
    <col min="8" max="8" width="17.75390625" style="1" customWidth="1"/>
    <col min="9" max="10" width="24.125" style="1" customWidth="1"/>
    <col min="11" max="16384" width="11.625" style="1" customWidth="1"/>
  </cols>
  <sheetData>
    <row r="1" spans="1:10" ht="16.5" customHeight="1">
      <c r="A1" s="112" t="s">
        <v>0</v>
      </c>
      <c r="B1" s="112"/>
      <c r="C1" s="112"/>
      <c r="D1" s="112"/>
      <c r="E1" s="112"/>
      <c r="F1" s="2" t="s">
        <v>1</v>
      </c>
      <c r="G1" s="3"/>
      <c r="H1" s="2"/>
      <c r="I1" s="2"/>
      <c r="J1" s="2"/>
    </row>
    <row r="2" spans="1:10" ht="31.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6" t="s">
        <v>8</v>
      </c>
      <c r="H2" s="6" t="s">
        <v>9</v>
      </c>
      <c r="I2" s="7" t="s">
        <v>10</v>
      </c>
      <c r="J2" s="6" t="s">
        <v>11</v>
      </c>
    </row>
    <row r="3" spans="1:10" ht="15.75">
      <c r="A3" s="8" t="s">
        <v>12</v>
      </c>
      <c r="B3" s="8" t="s">
        <v>13</v>
      </c>
      <c r="C3" s="9">
        <v>60</v>
      </c>
      <c r="D3" s="10">
        <v>13.51</v>
      </c>
      <c r="E3" s="10">
        <f>C3*D3</f>
        <v>810.6</v>
      </c>
      <c r="F3" s="8" t="s">
        <v>14</v>
      </c>
      <c r="G3" s="11" t="s">
        <v>13</v>
      </c>
      <c r="H3" s="12">
        <v>80</v>
      </c>
      <c r="I3" s="13">
        <f>D3</f>
        <v>13.51</v>
      </c>
      <c r="J3" s="14">
        <f>H3*I3</f>
        <v>1080.8</v>
      </c>
    </row>
    <row r="4" spans="1:10" ht="15.75">
      <c r="A4" s="15" t="s">
        <v>15</v>
      </c>
      <c r="B4" s="15" t="s">
        <v>13</v>
      </c>
      <c r="C4" s="16">
        <v>170</v>
      </c>
      <c r="D4" s="17">
        <v>50.9</v>
      </c>
      <c r="E4" s="17">
        <f>C4*D4</f>
        <v>8653</v>
      </c>
      <c r="F4" s="15" t="s">
        <v>16</v>
      </c>
      <c r="G4" s="18" t="s">
        <v>13</v>
      </c>
      <c r="H4" s="12">
        <v>100</v>
      </c>
      <c r="I4" s="13">
        <f>D4</f>
        <v>50.9</v>
      </c>
      <c r="J4" s="14">
        <f>H4*I4</f>
        <v>5090</v>
      </c>
    </row>
    <row r="5" spans="1:10" ht="15.75">
      <c r="A5" s="15"/>
      <c r="B5" s="15"/>
      <c r="C5" s="16"/>
      <c r="D5" s="17"/>
      <c r="E5" s="17"/>
      <c r="F5" s="15"/>
      <c r="G5" s="18"/>
      <c r="H5" s="12"/>
      <c r="I5" s="13"/>
      <c r="J5" s="14">
        <f>SUM(J3:J4)</f>
        <v>6170.8</v>
      </c>
    </row>
    <row r="6" spans="1:10" ht="15.75">
      <c r="A6" s="15"/>
      <c r="B6" s="15"/>
      <c r="C6" s="16"/>
      <c r="D6" s="17"/>
      <c r="E6" s="17"/>
      <c r="F6" s="6" t="s">
        <v>17</v>
      </c>
      <c r="G6" s="19"/>
      <c r="H6" s="6"/>
      <c r="I6" s="2"/>
      <c r="J6" s="2"/>
    </row>
    <row r="7" spans="1:10" ht="27" customHeight="1">
      <c r="A7" s="15"/>
      <c r="B7" s="15"/>
      <c r="C7" s="16"/>
      <c r="D7" s="17"/>
      <c r="E7" s="17"/>
      <c r="F7" s="5" t="s">
        <v>7</v>
      </c>
      <c r="G7" s="6" t="s">
        <v>8</v>
      </c>
      <c r="H7" s="6" t="s">
        <v>9</v>
      </c>
      <c r="I7" s="7" t="s">
        <v>10</v>
      </c>
      <c r="J7" s="6" t="s">
        <v>11</v>
      </c>
    </row>
    <row r="8" spans="1:10" ht="15.75">
      <c r="A8" s="15" t="s">
        <v>18</v>
      </c>
      <c r="B8" s="15" t="s">
        <v>19</v>
      </c>
      <c r="C8" s="16">
        <v>12</v>
      </c>
      <c r="D8" s="17">
        <v>70.35</v>
      </c>
      <c r="E8" s="17">
        <f>C8*D8</f>
        <v>844.1999999999999</v>
      </c>
      <c r="F8" s="15" t="s">
        <v>20</v>
      </c>
      <c r="G8" s="18" t="s">
        <v>19</v>
      </c>
      <c r="H8" s="12">
        <v>18</v>
      </c>
      <c r="I8" s="13">
        <f>D8</f>
        <v>70.35</v>
      </c>
      <c r="J8" s="14">
        <f>H8*I8</f>
        <v>1266.3</v>
      </c>
    </row>
    <row r="9" spans="1:10" ht="15.75">
      <c r="A9" s="20"/>
      <c r="B9" s="20"/>
      <c r="C9" s="20"/>
      <c r="D9" s="20"/>
      <c r="E9" s="21">
        <f>SUM(E3:E8)</f>
        <v>10307.800000000001</v>
      </c>
      <c r="F9" s="22"/>
      <c r="G9" s="22"/>
      <c r="H9" s="22"/>
      <c r="I9" s="22"/>
      <c r="J9" s="23">
        <f>SUM(J8:J8)</f>
        <v>1266.3</v>
      </c>
    </row>
    <row r="10" spans="6:10" ht="15.75">
      <c r="F10" s="24"/>
      <c r="G10" s="22"/>
      <c r="H10" s="22"/>
      <c r="I10" s="22"/>
      <c r="J10" s="22"/>
    </row>
    <row r="11" spans="1:10" ht="16.5" customHeight="1">
      <c r="A11" s="113" t="s">
        <v>0</v>
      </c>
      <c r="B11" s="113"/>
      <c r="C11" s="113"/>
      <c r="D11" s="113"/>
      <c r="E11" s="113"/>
      <c r="F11" s="2" t="s">
        <v>21</v>
      </c>
      <c r="G11" s="2"/>
      <c r="H11" s="2"/>
      <c r="I11" s="2"/>
      <c r="J11" s="2"/>
    </row>
    <row r="12" spans="1:11" ht="31.5">
      <c r="A12" s="25" t="s">
        <v>2</v>
      </c>
      <c r="B12" s="25" t="s">
        <v>3</v>
      </c>
      <c r="C12" s="25" t="s">
        <v>4</v>
      </c>
      <c r="D12" s="25" t="s">
        <v>5</v>
      </c>
      <c r="E12" s="25" t="s">
        <v>6</v>
      </c>
      <c r="F12" s="6" t="s">
        <v>7</v>
      </c>
      <c r="G12" s="6" t="s">
        <v>8</v>
      </c>
      <c r="H12" s="6" t="s">
        <v>9</v>
      </c>
      <c r="I12" s="7" t="s">
        <v>10</v>
      </c>
      <c r="J12" s="6" t="s">
        <v>11</v>
      </c>
      <c r="K12" s="26"/>
    </row>
    <row r="13" spans="1:11" ht="15.75">
      <c r="A13" s="15" t="s">
        <v>22</v>
      </c>
      <c r="B13" s="15" t="s">
        <v>13</v>
      </c>
      <c r="C13" s="15"/>
      <c r="D13" s="17">
        <v>93.6</v>
      </c>
      <c r="E13" s="17">
        <f>C13*D13</f>
        <v>0</v>
      </c>
      <c r="F13" s="15" t="s">
        <v>23</v>
      </c>
      <c r="G13" s="12" t="s">
        <v>24</v>
      </c>
      <c r="H13" s="12">
        <v>6</v>
      </c>
      <c r="I13" s="13">
        <f>D13</f>
        <v>93.6</v>
      </c>
      <c r="J13" s="14">
        <f>H13*I13</f>
        <v>561.5999999999999</v>
      </c>
      <c r="K13" s="26"/>
    </row>
    <row r="14" spans="5:11" ht="15.75">
      <c r="E14" s="27">
        <f>SUM(E13)</f>
        <v>0</v>
      </c>
      <c r="F14" s="28"/>
      <c r="G14" s="29"/>
      <c r="H14" s="15" t="s">
        <v>25</v>
      </c>
      <c r="I14" s="15"/>
      <c r="J14" s="14">
        <f>SUM(J13:J13)</f>
        <v>561.5999999999999</v>
      </c>
      <c r="K14" s="26"/>
    </row>
    <row r="15" spans="1:10" ht="15.75">
      <c r="A15" s="20"/>
      <c r="B15" s="20"/>
      <c r="C15" s="20"/>
      <c r="D15" s="20"/>
      <c r="E15" s="20"/>
      <c r="F15" s="22"/>
      <c r="G15" s="22"/>
      <c r="H15" s="22"/>
      <c r="I15" s="22"/>
      <c r="J15" s="22"/>
    </row>
    <row r="16" spans="1:10" ht="16.5" customHeight="1">
      <c r="A16" s="113" t="s">
        <v>0</v>
      </c>
      <c r="B16" s="113"/>
      <c r="C16" s="113"/>
      <c r="D16" s="113"/>
      <c r="E16" s="113"/>
      <c r="F16" s="2" t="s">
        <v>26</v>
      </c>
      <c r="G16" s="2"/>
      <c r="H16" s="2"/>
      <c r="I16" s="2"/>
      <c r="J16" s="2"/>
    </row>
    <row r="17" spans="1:10" ht="31.5">
      <c r="A17" s="25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6" t="s">
        <v>7</v>
      </c>
      <c r="G17" s="6" t="s">
        <v>8</v>
      </c>
      <c r="H17" s="6" t="s">
        <v>9</v>
      </c>
      <c r="I17" s="7" t="s">
        <v>10</v>
      </c>
      <c r="J17" s="6" t="s">
        <v>11</v>
      </c>
    </row>
    <row r="18" spans="1:10" ht="15.75">
      <c r="A18" s="30" t="s">
        <v>27</v>
      </c>
      <c r="B18" s="30" t="s">
        <v>28</v>
      </c>
      <c r="C18" s="31">
        <v>65</v>
      </c>
      <c r="D18" s="32">
        <v>12.48</v>
      </c>
      <c r="E18" s="32">
        <f>C18*D18</f>
        <v>811.2</v>
      </c>
      <c r="F18" s="16" t="s">
        <v>29</v>
      </c>
      <c r="G18" s="33" t="s">
        <v>13</v>
      </c>
      <c r="H18" s="34">
        <f>C18*1.5</f>
        <v>97.5</v>
      </c>
      <c r="I18" s="35">
        <f>D18</f>
        <v>12.48</v>
      </c>
      <c r="J18" s="36">
        <f>H18*I18</f>
        <v>1216.8</v>
      </c>
    </row>
    <row r="19" spans="1:10" ht="31.5">
      <c r="A19" s="30" t="s">
        <v>30</v>
      </c>
      <c r="B19" s="30" t="s">
        <v>28</v>
      </c>
      <c r="C19" s="31">
        <v>78</v>
      </c>
      <c r="D19" s="32">
        <v>31.2</v>
      </c>
      <c r="E19" s="32">
        <f>C19*D19</f>
        <v>2433.6</v>
      </c>
      <c r="F19" s="16" t="s">
        <v>31</v>
      </c>
      <c r="G19" s="33" t="s">
        <v>13</v>
      </c>
      <c r="H19" s="12">
        <f>C19*1.5</f>
        <v>117</v>
      </c>
      <c r="I19" s="35">
        <f>D19</f>
        <v>31.2</v>
      </c>
      <c r="J19" s="36">
        <f>H19*I19</f>
        <v>3650.4</v>
      </c>
    </row>
    <row r="20" spans="1:10" ht="31.5">
      <c r="A20" s="30" t="s">
        <v>32</v>
      </c>
      <c r="B20" s="30" t="s">
        <v>28</v>
      </c>
      <c r="C20" s="31">
        <v>198</v>
      </c>
      <c r="D20" s="32">
        <v>91.52</v>
      </c>
      <c r="E20" s="32">
        <f>C20*D20</f>
        <v>18120.96</v>
      </c>
      <c r="F20" s="16" t="s">
        <v>33</v>
      </c>
      <c r="G20" s="33" t="s">
        <v>13</v>
      </c>
      <c r="H20" s="12">
        <f>C20*1.5</f>
        <v>297</v>
      </c>
      <c r="I20" s="35">
        <f>D20</f>
        <v>91.52</v>
      </c>
      <c r="J20" s="36">
        <f>H20*I20</f>
        <v>27181.44</v>
      </c>
    </row>
    <row r="21" spans="1:10" ht="47.25">
      <c r="A21" s="20"/>
      <c r="B21" s="20"/>
      <c r="C21" s="20"/>
      <c r="D21" s="20"/>
      <c r="E21" s="37">
        <f>SUM(E18:E20)</f>
        <v>21365.76</v>
      </c>
      <c r="F21" s="30" t="s">
        <v>34</v>
      </c>
      <c r="G21" s="29"/>
      <c r="H21" s="15" t="s">
        <v>25</v>
      </c>
      <c r="I21" s="34">
        <f>D21</f>
        <v>0</v>
      </c>
      <c r="J21" s="15">
        <f>SUM(J18:J20)</f>
        <v>32048.64</v>
      </c>
    </row>
    <row r="22" spans="6:10" ht="15.75">
      <c r="F22" s="22"/>
      <c r="G22" s="22"/>
      <c r="H22" s="22"/>
      <c r="I22" s="22"/>
      <c r="J22" s="22"/>
    </row>
    <row r="23" spans="6:10" ht="15.75">
      <c r="F23" s="24"/>
      <c r="G23" s="22"/>
      <c r="H23" s="22"/>
      <c r="I23" s="22"/>
      <c r="J23" s="22"/>
    </row>
    <row r="24" spans="1:10" ht="16.5" customHeight="1">
      <c r="A24" s="113" t="s">
        <v>0</v>
      </c>
      <c r="B24" s="113"/>
      <c r="C24" s="113"/>
      <c r="D24" s="113"/>
      <c r="E24" s="113"/>
      <c r="F24" s="2" t="s">
        <v>35</v>
      </c>
      <c r="G24" s="2"/>
      <c r="H24" s="2"/>
      <c r="I24" s="2"/>
      <c r="J24" s="2"/>
    </row>
    <row r="25" spans="1:10" ht="31.5">
      <c r="A25" s="25" t="s">
        <v>2</v>
      </c>
      <c r="B25" s="25" t="s">
        <v>3</v>
      </c>
      <c r="C25" s="25" t="s">
        <v>4</v>
      </c>
      <c r="D25" s="25" t="s">
        <v>5</v>
      </c>
      <c r="E25" s="25" t="s">
        <v>6</v>
      </c>
      <c r="F25" s="6" t="s">
        <v>7</v>
      </c>
      <c r="G25" s="6" t="s">
        <v>8</v>
      </c>
      <c r="H25" s="6" t="s">
        <v>9</v>
      </c>
      <c r="I25" s="7" t="s">
        <v>10</v>
      </c>
      <c r="J25" s="6" t="s">
        <v>11</v>
      </c>
    </row>
    <row r="26" spans="1:10" ht="15.75">
      <c r="A26" s="15" t="s">
        <v>36</v>
      </c>
      <c r="B26" s="15" t="s">
        <v>13</v>
      </c>
      <c r="C26" s="16">
        <v>47</v>
      </c>
      <c r="D26" s="17">
        <v>5.87</v>
      </c>
      <c r="E26" s="10">
        <f>C26*D26</f>
        <v>275.89</v>
      </c>
      <c r="F26" s="15" t="s">
        <v>37</v>
      </c>
      <c r="G26" s="15" t="s">
        <v>13</v>
      </c>
      <c r="H26" s="38">
        <v>72</v>
      </c>
      <c r="I26" s="39">
        <f>D26</f>
        <v>5.87</v>
      </c>
      <c r="J26" s="14">
        <f>H26*I26</f>
        <v>422.64</v>
      </c>
    </row>
    <row r="27" spans="1:10" ht="15.75">
      <c r="A27" s="15" t="s">
        <v>38</v>
      </c>
      <c r="B27" s="15" t="s">
        <v>13</v>
      </c>
      <c r="C27" s="16">
        <v>45</v>
      </c>
      <c r="D27" s="17">
        <v>23.28</v>
      </c>
      <c r="E27" s="10">
        <f>C27*D27</f>
        <v>1047.6000000000001</v>
      </c>
      <c r="F27" s="15" t="s">
        <v>39</v>
      </c>
      <c r="G27" s="15" t="s">
        <v>13</v>
      </c>
      <c r="H27" s="38">
        <v>72</v>
      </c>
      <c r="I27" s="39">
        <f>D27</f>
        <v>23.28</v>
      </c>
      <c r="J27" s="14">
        <f>H27*I27</f>
        <v>1676.16</v>
      </c>
    </row>
    <row r="28" spans="1:10" ht="47.25">
      <c r="A28" s="15" t="s">
        <v>40</v>
      </c>
      <c r="B28" s="15" t="s">
        <v>13</v>
      </c>
      <c r="C28" s="16">
        <v>20</v>
      </c>
      <c r="D28" s="17">
        <v>42.5</v>
      </c>
      <c r="E28" s="10">
        <f>C28*D28</f>
        <v>850</v>
      </c>
      <c r="F28" s="40" t="s">
        <v>41</v>
      </c>
      <c r="G28" s="15" t="s">
        <v>13</v>
      </c>
      <c r="H28" s="38">
        <v>30</v>
      </c>
      <c r="I28" s="39">
        <f>D28</f>
        <v>42.5</v>
      </c>
      <c r="J28" s="14">
        <f>H28*I28</f>
        <v>1275</v>
      </c>
    </row>
    <row r="29" spans="5:10" ht="47.25">
      <c r="E29" s="27">
        <f>SUM(E26:E28)</f>
        <v>2173.4900000000002</v>
      </c>
      <c r="F29" s="41" t="s">
        <v>42</v>
      </c>
      <c r="G29" s="29"/>
      <c r="H29" s="15" t="s">
        <v>25</v>
      </c>
      <c r="I29" s="15"/>
      <c r="J29" s="14">
        <f>SUM(J26:J28)</f>
        <v>3373.8</v>
      </c>
    </row>
    <row r="30" spans="7:10" ht="15.75">
      <c r="G30" s="22"/>
      <c r="H30" s="22"/>
      <c r="I30" s="22"/>
      <c r="J30" s="22"/>
    </row>
    <row r="31" spans="1:10" ht="15.75">
      <c r="A31" s="20"/>
      <c r="B31" s="20"/>
      <c r="C31" s="20"/>
      <c r="D31" s="20"/>
      <c r="E31" s="20"/>
      <c r="F31" s="22"/>
      <c r="G31" s="22"/>
      <c r="H31" s="22"/>
      <c r="I31" s="22"/>
      <c r="J31" s="22"/>
    </row>
    <row r="32" spans="2:10" ht="15.75">
      <c r="B32" s="20"/>
      <c r="C32" s="20"/>
      <c r="D32" s="20"/>
      <c r="E32" s="20"/>
      <c r="F32" s="42"/>
      <c r="G32" s="22"/>
      <c r="H32" s="22"/>
      <c r="I32" s="22"/>
      <c r="J32" s="22"/>
    </row>
    <row r="33" spans="1:10" ht="16.5" customHeight="1">
      <c r="A33" s="113" t="s">
        <v>0</v>
      </c>
      <c r="B33" s="113"/>
      <c r="C33" s="113"/>
      <c r="D33" s="113"/>
      <c r="E33" s="113"/>
      <c r="F33" s="2" t="s">
        <v>43</v>
      </c>
      <c r="G33" s="2"/>
      <c r="H33" s="2"/>
      <c r="I33" s="2"/>
      <c r="J33" s="2"/>
    </row>
    <row r="34" spans="1:10" ht="31.5">
      <c r="A34" s="25" t="s">
        <v>2</v>
      </c>
      <c r="B34" s="25" t="s">
        <v>3</v>
      </c>
      <c r="C34" s="25" t="s">
        <v>4</v>
      </c>
      <c r="D34" s="25" t="s">
        <v>5</v>
      </c>
      <c r="E34" s="25" t="s">
        <v>6</v>
      </c>
      <c r="F34" s="6" t="s">
        <v>7</v>
      </c>
      <c r="G34" s="6" t="s">
        <v>8</v>
      </c>
      <c r="H34" s="6" t="s">
        <v>9</v>
      </c>
      <c r="I34" s="7" t="s">
        <v>10</v>
      </c>
      <c r="J34" s="6" t="s">
        <v>11</v>
      </c>
    </row>
    <row r="35" spans="1:10" ht="15.75">
      <c r="A35" s="15" t="s">
        <v>44</v>
      </c>
      <c r="B35" s="30" t="s">
        <v>24</v>
      </c>
      <c r="C35" s="31">
        <v>47</v>
      </c>
      <c r="D35" s="30">
        <v>31.5</v>
      </c>
      <c r="E35" s="30">
        <f>C35*D35</f>
        <v>1480.5</v>
      </c>
      <c r="F35" s="15" t="s">
        <v>45</v>
      </c>
      <c r="G35" s="15" t="s">
        <v>13</v>
      </c>
      <c r="H35" s="15">
        <v>72</v>
      </c>
      <c r="I35" s="15">
        <f>D35</f>
        <v>31.5</v>
      </c>
      <c r="J35" s="43">
        <f>H35*I35</f>
        <v>2268</v>
      </c>
    </row>
    <row r="36" spans="1:10" ht="15.75">
      <c r="A36" s="15" t="s">
        <v>46</v>
      </c>
      <c r="B36" s="30" t="s">
        <v>24</v>
      </c>
      <c r="C36" s="31">
        <v>47</v>
      </c>
      <c r="D36" s="30">
        <v>126</v>
      </c>
      <c r="E36" s="30">
        <f>C36*D36</f>
        <v>5922</v>
      </c>
      <c r="F36" s="15" t="s">
        <v>47</v>
      </c>
      <c r="G36" s="15" t="s">
        <v>13</v>
      </c>
      <c r="H36" s="15">
        <v>72</v>
      </c>
      <c r="I36" s="15">
        <f>D36</f>
        <v>126</v>
      </c>
      <c r="J36" s="43">
        <f>H36*I36</f>
        <v>9072</v>
      </c>
    </row>
    <row r="37" spans="5:10" ht="47.25">
      <c r="E37" s="44">
        <f>SUM(E35:E36)</f>
        <v>7402.5</v>
      </c>
      <c r="F37" s="41" t="s">
        <v>34</v>
      </c>
      <c r="G37" s="29"/>
      <c r="H37" s="15" t="s">
        <v>25</v>
      </c>
      <c r="I37" s="15"/>
      <c r="J37" s="43">
        <f>SUM(J35:J36)</f>
        <v>11340</v>
      </c>
    </row>
    <row r="38" spans="1:10" ht="15.75">
      <c r="A38" s="20"/>
      <c r="B38" s="20"/>
      <c r="C38" s="20"/>
      <c r="D38" s="20"/>
      <c r="E38" s="20"/>
      <c r="F38" s="22"/>
      <c r="G38" s="22"/>
      <c r="H38" s="22"/>
      <c r="I38" s="22"/>
      <c r="J38" s="22"/>
    </row>
    <row r="40" spans="1:10" ht="16.5" customHeight="1">
      <c r="A40" s="113" t="s">
        <v>0</v>
      </c>
      <c r="B40" s="113"/>
      <c r="C40" s="113"/>
      <c r="D40" s="113"/>
      <c r="E40" s="113"/>
      <c r="F40" s="2" t="s">
        <v>48</v>
      </c>
      <c r="G40" s="2"/>
      <c r="H40" s="2"/>
      <c r="I40" s="2"/>
      <c r="J40" s="2"/>
    </row>
    <row r="41" spans="1:10" ht="31.5">
      <c r="A41" s="25" t="s">
        <v>2</v>
      </c>
      <c r="B41" s="25" t="s">
        <v>3</v>
      </c>
      <c r="C41" s="25" t="s">
        <v>4</v>
      </c>
      <c r="D41" s="25" t="s">
        <v>5</v>
      </c>
      <c r="E41" s="25" t="s">
        <v>6</v>
      </c>
      <c r="F41" s="6" t="s">
        <v>7</v>
      </c>
      <c r="G41" s="6" t="s">
        <v>8</v>
      </c>
      <c r="H41" s="6" t="s">
        <v>9</v>
      </c>
      <c r="I41" s="7" t="s">
        <v>10</v>
      </c>
      <c r="J41" s="6" t="s">
        <v>11</v>
      </c>
    </row>
    <row r="42" spans="1:10" ht="60">
      <c r="A42" s="45" t="s">
        <v>49</v>
      </c>
      <c r="B42" s="30" t="s">
        <v>24</v>
      </c>
      <c r="C42" s="31">
        <v>61</v>
      </c>
      <c r="D42" s="32">
        <v>7.68</v>
      </c>
      <c r="E42" s="32">
        <f>C42*D42</f>
        <v>468.47999999999996</v>
      </c>
      <c r="F42" s="12" t="s">
        <v>50</v>
      </c>
      <c r="G42" s="15" t="s">
        <v>24</v>
      </c>
      <c r="H42" s="12">
        <v>96</v>
      </c>
      <c r="I42" s="35">
        <f>D42</f>
        <v>7.68</v>
      </c>
      <c r="J42" s="36">
        <f>H42*I42</f>
        <v>737.28</v>
      </c>
    </row>
    <row r="43" spans="1:10" ht="15.75">
      <c r="A43" s="45" t="s">
        <v>51</v>
      </c>
      <c r="B43" s="30" t="s">
        <v>24</v>
      </c>
      <c r="C43" s="31">
        <v>115</v>
      </c>
      <c r="D43" s="32">
        <v>28.28</v>
      </c>
      <c r="E43" s="32">
        <f>C43*D43</f>
        <v>3252.2000000000003</v>
      </c>
      <c r="F43" s="15" t="s">
        <v>52</v>
      </c>
      <c r="G43" s="15" t="s">
        <v>13</v>
      </c>
      <c r="H43" s="12">
        <v>180</v>
      </c>
      <c r="I43" s="35">
        <f>D43</f>
        <v>28.28</v>
      </c>
      <c r="J43" s="36">
        <f>H43*I43</f>
        <v>5090.400000000001</v>
      </c>
    </row>
    <row r="44" spans="5:10" ht="47.25">
      <c r="E44" s="37">
        <f>SUM(E42:E43)</f>
        <v>3720.6800000000003</v>
      </c>
      <c r="F44" s="41" t="s">
        <v>34</v>
      </c>
      <c r="G44" s="29"/>
      <c r="H44" s="15" t="s">
        <v>25</v>
      </c>
      <c r="I44" s="15"/>
      <c r="J44" s="15">
        <f>SUM(J42:J43)</f>
        <v>5827.68</v>
      </c>
    </row>
    <row r="45" spans="2:10" ht="15.75">
      <c r="B45" s="20"/>
      <c r="C45" s="20"/>
      <c r="D45" s="20"/>
      <c r="E45" s="20"/>
      <c r="F45" s="22"/>
      <c r="G45" s="22"/>
      <c r="H45" s="22"/>
      <c r="I45" s="22"/>
      <c r="J45" s="22"/>
    </row>
    <row r="46" spans="2:10" ht="15.75">
      <c r="B46" s="20"/>
      <c r="C46" s="20"/>
      <c r="D46" s="20"/>
      <c r="E46" s="20"/>
      <c r="F46" s="42"/>
      <c r="G46" s="22"/>
      <c r="H46" s="22"/>
      <c r="I46" s="22"/>
      <c r="J46" s="22"/>
    </row>
    <row r="47" spans="1:10" ht="16.5" customHeight="1">
      <c r="A47" s="113" t="s">
        <v>0</v>
      </c>
      <c r="B47" s="113"/>
      <c r="C47" s="113"/>
      <c r="D47" s="113"/>
      <c r="E47" s="113"/>
      <c r="F47" s="2" t="s">
        <v>53</v>
      </c>
      <c r="G47" s="2"/>
      <c r="H47" s="2"/>
      <c r="I47" s="2"/>
      <c r="J47" s="2"/>
    </row>
    <row r="48" spans="1:10" ht="31.5">
      <c r="A48" s="25" t="s">
        <v>2</v>
      </c>
      <c r="B48" s="25" t="s">
        <v>3</v>
      </c>
      <c r="C48" s="25" t="s">
        <v>4</v>
      </c>
      <c r="D48" s="25" t="s">
        <v>5</v>
      </c>
      <c r="E48" s="25" t="s">
        <v>6</v>
      </c>
      <c r="F48" s="6" t="s">
        <v>7</v>
      </c>
      <c r="G48" s="6" t="s">
        <v>8</v>
      </c>
      <c r="H48" s="6" t="s">
        <v>9</v>
      </c>
      <c r="I48" s="7" t="s">
        <v>10</v>
      </c>
      <c r="J48" s="6" t="s">
        <v>11</v>
      </c>
    </row>
    <row r="49" spans="1:10" ht="31.5">
      <c r="A49" s="15" t="s">
        <v>54</v>
      </c>
      <c r="B49" s="15" t="s">
        <v>13</v>
      </c>
      <c r="C49" s="15">
        <v>134</v>
      </c>
      <c r="D49" s="17">
        <v>619.17</v>
      </c>
      <c r="E49" s="17">
        <f>C49*D49</f>
        <v>82968.78</v>
      </c>
      <c r="F49" s="15" t="s">
        <v>55</v>
      </c>
      <c r="G49" s="15" t="s">
        <v>13</v>
      </c>
      <c r="H49" s="12">
        <v>150</v>
      </c>
      <c r="I49" s="13">
        <f>D49</f>
        <v>619.17</v>
      </c>
      <c r="J49" s="46">
        <f>H49*I49</f>
        <v>92875.5</v>
      </c>
    </row>
    <row r="50" spans="5:10" ht="15.75">
      <c r="E50" s="27">
        <f>SUM(E49)</f>
        <v>82968.78</v>
      </c>
      <c r="F50" s="29"/>
      <c r="G50" s="29"/>
      <c r="H50" s="46" t="s">
        <v>25</v>
      </c>
      <c r="I50" s="46"/>
      <c r="J50" s="46">
        <f>SUM(J49:J49)</f>
        <v>92875.5</v>
      </c>
    </row>
    <row r="51" spans="2:10" ht="15.75">
      <c r="B51" s="20"/>
      <c r="C51" s="20"/>
      <c r="D51" s="20"/>
      <c r="E51" s="20"/>
      <c r="F51" s="24"/>
      <c r="G51" s="22"/>
      <c r="H51" s="22"/>
      <c r="I51" s="22"/>
      <c r="J51" s="22"/>
    </row>
    <row r="52" spans="1:10" ht="15.75">
      <c r="A52" s="20"/>
      <c r="B52" s="20"/>
      <c r="C52" s="20"/>
      <c r="D52" s="20"/>
      <c r="E52" s="20"/>
      <c r="F52" s="22"/>
      <c r="G52" s="22"/>
      <c r="H52" s="22"/>
      <c r="I52" s="22"/>
      <c r="J52" s="22"/>
    </row>
    <row r="53" spans="1:10" ht="16.5" customHeight="1">
      <c r="A53" s="113" t="s">
        <v>0</v>
      </c>
      <c r="B53" s="113"/>
      <c r="C53" s="113"/>
      <c r="D53" s="113"/>
      <c r="E53" s="113"/>
      <c r="F53" s="2" t="s">
        <v>56</v>
      </c>
      <c r="G53" s="2"/>
      <c r="H53" s="2"/>
      <c r="I53" s="2"/>
      <c r="J53" s="2"/>
    </row>
    <row r="54" spans="1:10" ht="31.5">
      <c r="A54" s="25" t="s">
        <v>2</v>
      </c>
      <c r="B54" s="25" t="s">
        <v>3</v>
      </c>
      <c r="C54" s="25" t="s">
        <v>4</v>
      </c>
      <c r="D54" s="25" t="s">
        <v>5</v>
      </c>
      <c r="E54" s="25" t="s">
        <v>6</v>
      </c>
      <c r="F54" s="6" t="s">
        <v>7</v>
      </c>
      <c r="G54" s="6" t="s">
        <v>8</v>
      </c>
      <c r="H54" s="6" t="s">
        <v>9</v>
      </c>
      <c r="I54" s="7" t="s">
        <v>10</v>
      </c>
      <c r="J54" s="6" t="s">
        <v>11</v>
      </c>
    </row>
    <row r="55" spans="1:10" ht="15.75">
      <c r="A55" s="15" t="s">
        <v>57</v>
      </c>
      <c r="B55" s="15" t="s">
        <v>13</v>
      </c>
      <c r="C55" s="16">
        <v>15</v>
      </c>
      <c r="D55" s="17">
        <v>283.5</v>
      </c>
      <c r="E55" s="17">
        <f>C55*D55</f>
        <v>4252.5</v>
      </c>
      <c r="F55" s="15" t="s">
        <v>58</v>
      </c>
      <c r="G55" s="15" t="s">
        <v>13</v>
      </c>
      <c r="H55" s="12">
        <v>40</v>
      </c>
      <c r="I55" s="13">
        <f>D55</f>
        <v>283.5</v>
      </c>
      <c r="J55" s="14">
        <f>H55*I55</f>
        <v>11340</v>
      </c>
    </row>
    <row r="56" spans="5:10" ht="15.75">
      <c r="E56" s="27">
        <f>SUM(E55)</f>
        <v>4252.5</v>
      </c>
      <c r="F56" s="29"/>
      <c r="G56" s="29"/>
      <c r="H56" s="15" t="s">
        <v>25</v>
      </c>
      <c r="I56" s="15"/>
      <c r="J56" s="14">
        <f>SUM(J55:J55)</f>
        <v>11340</v>
      </c>
    </row>
    <row r="57" spans="1:10" ht="15.75">
      <c r="A57" s="20"/>
      <c r="B57" s="20"/>
      <c r="C57" s="20"/>
      <c r="D57" s="20"/>
      <c r="E57" s="20"/>
      <c r="F57" s="22"/>
      <c r="G57" s="22"/>
      <c r="H57" s="22"/>
      <c r="I57" s="22"/>
      <c r="J57" s="22"/>
    </row>
    <row r="58" spans="1:10" ht="16.5" customHeight="1">
      <c r="A58" s="113" t="s">
        <v>0</v>
      </c>
      <c r="B58" s="113"/>
      <c r="C58" s="113"/>
      <c r="D58" s="113"/>
      <c r="E58" s="113"/>
      <c r="F58" s="2" t="s">
        <v>59</v>
      </c>
      <c r="G58" s="2"/>
      <c r="H58" s="2"/>
      <c r="I58" s="2"/>
      <c r="J58" s="2"/>
    </row>
    <row r="59" spans="1:10" ht="31.5">
      <c r="A59" s="25" t="s">
        <v>2</v>
      </c>
      <c r="B59" s="25" t="s">
        <v>3</v>
      </c>
      <c r="C59" s="25" t="s">
        <v>4</v>
      </c>
      <c r="D59" s="25" t="s">
        <v>5</v>
      </c>
      <c r="E59" s="25" t="s">
        <v>6</v>
      </c>
      <c r="F59" s="6" t="s">
        <v>7</v>
      </c>
      <c r="G59" s="6" t="s">
        <v>8</v>
      </c>
      <c r="H59" s="6" t="s">
        <v>9</v>
      </c>
      <c r="I59" s="7" t="s">
        <v>10</v>
      </c>
      <c r="J59" s="6" t="s">
        <v>11</v>
      </c>
    </row>
    <row r="60" spans="1:10" ht="15.75">
      <c r="A60" s="30" t="s">
        <v>60</v>
      </c>
      <c r="B60" s="30" t="s">
        <v>28</v>
      </c>
      <c r="C60" s="31">
        <v>63</v>
      </c>
      <c r="D60" s="30">
        <v>13.52</v>
      </c>
      <c r="E60" s="32">
        <f>C60*D60</f>
        <v>851.76</v>
      </c>
      <c r="F60" s="15" t="s">
        <v>61</v>
      </c>
      <c r="G60" s="15" t="s">
        <v>13</v>
      </c>
      <c r="H60" s="12">
        <v>96</v>
      </c>
      <c r="I60" s="12">
        <f>D60</f>
        <v>13.52</v>
      </c>
      <c r="J60" s="15">
        <f>H60*I60</f>
        <v>1297.92</v>
      </c>
    </row>
    <row r="61" spans="1:10" ht="15.75">
      <c r="A61" s="30" t="s">
        <v>62</v>
      </c>
      <c r="B61" s="30" t="s">
        <v>28</v>
      </c>
      <c r="C61" s="31">
        <v>78</v>
      </c>
      <c r="D61" s="30">
        <v>39.52</v>
      </c>
      <c r="E61" s="32">
        <f>C61*D61</f>
        <v>3082.5600000000004</v>
      </c>
      <c r="F61" s="15" t="s">
        <v>63</v>
      </c>
      <c r="G61" s="15" t="s">
        <v>13</v>
      </c>
      <c r="H61" s="12">
        <v>120</v>
      </c>
      <c r="I61" s="12">
        <f>D61</f>
        <v>39.52</v>
      </c>
      <c r="J61" s="15">
        <f>H61*I61</f>
        <v>4742.400000000001</v>
      </c>
    </row>
    <row r="62" spans="5:10" ht="47.25">
      <c r="E62" s="37">
        <f>SUM(E60:E61)</f>
        <v>3934.3200000000006</v>
      </c>
      <c r="F62" s="41" t="s">
        <v>34</v>
      </c>
      <c r="G62" s="29"/>
      <c r="H62" s="15" t="s">
        <v>25</v>
      </c>
      <c r="I62" s="15"/>
      <c r="J62" s="15">
        <f>SUM(J60:J61)</f>
        <v>6040.320000000001</v>
      </c>
    </row>
    <row r="63" spans="1:10" ht="15.75">
      <c r="A63" s="20"/>
      <c r="B63" s="20"/>
      <c r="C63" s="20"/>
      <c r="D63" s="20"/>
      <c r="E63" s="20"/>
      <c r="F63" s="22"/>
      <c r="G63" s="22"/>
      <c r="H63" s="22"/>
      <c r="I63" s="22"/>
      <c r="J63" s="22"/>
    </row>
    <row r="64" spans="2:10" ht="15.75">
      <c r="B64" s="20"/>
      <c r="C64" s="20"/>
      <c r="D64" s="47"/>
      <c r="E64" s="20"/>
      <c r="F64" s="24"/>
      <c r="G64" s="22"/>
      <c r="H64" s="22"/>
      <c r="I64" s="22"/>
      <c r="J64" s="22"/>
    </row>
    <row r="65" spans="1:10" ht="16.5" customHeight="1">
      <c r="A65" s="113" t="s">
        <v>0</v>
      </c>
      <c r="B65" s="113"/>
      <c r="C65" s="113"/>
      <c r="D65" s="113"/>
      <c r="E65" s="113"/>
      <c r="F65" s="2" t="s">
        <v>64</v>
      </c>
      <c r="G65" s="2"/>
      <c r="H65" s="2"/>
      <c r="I65" s="2"/>
      <c r="J65" s="2"/>
    </row>
    <row r="66" spans="1:10" ht="31.5">
      <c r="A66" s="25" t="s">
        <v>2</v>
      </c>
      <c r="B66" s="25" t="s">
        <v>3</v>
      </c>
      <c r="C66" s="25" t="s">
        <v>4</v>
      </c>
      <c r="D66" s="25" t="s">
        <v>5</v>
      </c>
      <c r="E66" s="25" t="s">
        <v>6</v>
      </c>
      <c r="F66" s="6" t="s">
        <v>7</v>
      </c>
      <c r="G66" s="6" t="s">
        <v>8</v>
      </c>
      <c r="H66" s="6" t="s">
        <v>9</v>
      </c>
      <c r="I66" s="7" t="s">
        <v>10</v>
      </c>
      <c r="J66" s="6" t="s">
        <v>11</v>
      </c>
    </row>
    <row r="67" spans="1:10" ht="15.75">
      <c r="A67" s="15" t="s">
        <v>65</v>
      </c>
      <c r="B67" s="15" t="s">
        <v>19</v>
      </c>
      <c r="C67" s="16">
        <v>54</v>
      </c>
      <c r="D67" s="17">
        <v>31.2</v>
      </c>
      <c r="E67" s="17">
        <f>C67*D67</f>
        <v>1684.8</v>
      </c>
      <c r="F67" s="12" t="s">
        <v>66</v>
      </c>
      <c r="G67" s="15" t="s">
        <v>19</v>
      </c>
      <c r="H67" s="12">
        <v>90</v>
      </c>
      <c r="I67" s="13">
        <f>D67</f>
        <v>31.2</v>
      </c>
      <c r="J67" s="14">
        <f>H67*I67</f>
        <v>2808</v>
      </c>
    </row>
    <row r="68" spans="5:10" ht="15.75">
      <c r="E68" s="27">
        <f>SUM(E67:E67)</f>
        <v>1684.8</v>
      </c>
      <c r="F68" s="29"/>
      <c r="G68" s="29"/>
      <c r="H68" s="15" t="s">
        <v>25</v>
      </c>
      <c r="I68" s="15"/>
      <c r="J68" s="14">
        <f>SUM(J67:J67)</f>
        <v>2808</v>
      </c>
    </row>
    <row r="69" spans="1:10" ht="15.75">
      <c r="A69" s="20"/>
      <c r="B69" s="20"/>
      <c r="C69" s="20"/>
      <c r="D69" s="20"/>
      <c r="E69" s="20"/>
      <c r="F69" s="22"/>
      <c r="G69" s="22"/>
      <c r="H69" s="22"/>
      <c r="I69" s="22"/>
      <c r="J69" s="22"/>
    </row>
    <row r="70" spans="2:10" ht="15.75">
      <c r="B70" s="20"/>
      <c r="C70" s="20"/>
      <c r="D70" s="20"/>
      <c r="E70" s="20"/>
      <c r="F70" s="24"/>
      <c r="G70" s="22"/>
      <c r="H70" s="22"/>
      <c r="I70" s="22"/>
      <c r="J70" s="22"/>
    </row>
    <row r="71" spans="1:10" ht="15.75">
      <c r="A71" s="20"/>
      <c r="B71" s="20"/>
      <c r="C71" s="20"/>
      <c r="D71" s="20"/>
      <c r="E71" s="20"/>
      <c r="F71" s="22"/>
      <c r="G71" s="22"/>
      <c r="H71" s="22"/>
      <c r="I71" s="22"/>
      <c r="J71" s="22"/>
    </row>
    <row r="72" spans="1:10" ht="16.5" customHeight="1">
      <c r="A72" s="113" t="s">
        <v>0</v>
      </c>
      <c r="B72" s="113"/>
      <c r="C72" s="113"/>
      <c r="D72" s="113"/>
      <c r="E72" s="113"/>
      <c r="F72" s="2" t="s">
        <v>67</v>
      </c>
      <c r="G72" s="2"/>
      <c r="H72" s="2"/>
      <c r="I72" s="2"/>
      <c r="J72" s="2"/>
    </row>
    <row r="73" spans="1:10" ht="31.5">
      <c r="A73" s="25" t="s">
        <v>2</v>
      </c>
      <c r="B73" s="25" t="s">
        <v>3</v>
      </c>
      <c r="C73" s="25" t="s">
        <v>4</v>
      </c>
      <c r="D73" s="25" t="s">
        <v>5</v>
      </c>
      <c r="E73" s="25" t="s">
        <v>6</v>
      </c>
      <c r="F73" s="6" t="s">
        <v>7</v>
      </c>
      <c r="G73" s="6" t="s">
        <v>8</v>
      </c>
      <c r="H73" s="6" t="s">
        <v>9</v>
      </c>
      <c r="I73" s="7" t="s">
        <v>10</v>
      </c>
      <c r="J73" s="6" t="s">
        <v>11</v>
      </c>
    </row>
    <row r="74" spans="1:10" ht="15.75">
      <c r="A74" s="15" t="s">
        <v>68</v>
      </c>
      <c r="B74" s="30"/>
      <c r="C74" s="30">
        <v>15</v>
      </c>
      <c r="D74" s="30">
        <v>100.8</v>
      </c>
      <c r="E74" s="30">
        <f>C74*D74</f>
        <v>1512</v>
      </c>
      <c r="F74" s="15" t="s">
        <v>69</v>
      </c>
      <c r="G74" s="15" t="s">
        <v>13</v>
      </c>
      <c r="H74" s="15">
        <v>15</v>
      </c>
      <c r="I74" s="15">
        <f>D74</f>
        <v>100.8</v>
      </c>
      <c r="J74" s="48">
        <f>H74*I74</f>
        <v>1512</v>
      </c>
    </row>
    <row r="75" spans="1:10" ht="15.75">
      <c r="A75" s="20"/>
      <c r="B75" s="20"/>
      <c r="C75" s="20"/>
      <c r="D75" s="20"/>
      <c r="E75" s="20"/>
      <c r="F75" s="29"/>
      <c r="G75" s="29"/>
      <c r="H75" s="15" t="s">
        <v>25</v>
      </c>
      <c r="I75" s="15"/>
      <c r="J75" s="48">
        <f>SUM(J74:J74)</f>
        <v>1512</v>
      </c>
    </row>
    <row r="76" spans="2:10" ht="15.75">
      <c r="B76" s="20"/>
      <c r="C76" s="20"/>
      <c r="D76" s="20"/>
      <c r="E76" s="20"/>
      <c r="F76" s="24"/>
      <c r="G76" s="22"/>
      <c r="H76" s="22"/>
      <c r="I76" s="22"/>
      <c r="J76" s="22"/>
    </row>
    <row r="77" spans="1:10" ht="16.5" customHeight="1">
      <c r="A77" s="113" t="s">
        <v>0</v>
      </c>
      <c r="B77" s="113"/>
      <c r="C77" s="113"/>
      <c r="D77" s="113"/>
      <c r="E77" s="113"/>
      <c r="F77" s="2" t="s">
        <v>70</v>
      </c>
      <c r="G77" s="2"/>
      <c r="H77" s="2"/>
      <c r="I77" s="2"/>
      <c r="J77" s="2"/>
    </row>
    <row r="78" spans="1:10" ht="31.5">
      <c r="A78" s="25" t="s">
        <v>2</v>
      </c>
      <c r="B78" s="25" t="s">
        <v>3</v>
      </c>
      <c r="C78" s="25" t="s">
        <v>4</v>
      </c>
      <c r="D78" s="25" t="s">
        <v>5</v>
      </c>
      <c r="E78" s="25" t="s">
        <v>6</v>
      </c>
      <c r="F78" s="6" t="s">
        <v>7</v>
      </c>
      <c r="G78" s="6" t="s">
        <v>8</v>
      </c>
      <c r="H78" s="6" t="s">
        <v>9</v>
      </c>
      <c r="I78" s="7" t="s">
        <v>10</v>
      </c>
      <c r="J78" s="6" t="s">
        <v>11</v>
      </c>
    </row>
    <row r="79" spans="1:10" ht="15.75">
      <c r="A79" s="15" t="s">
        <v>71</v>
      </c>
      <c r="B79" s="15" t="s">
        <v>13</v>
      </c>
      <c r="C79" s="16">
        <v>155</v>
      </c>
      <c r="D79" s="17">
        <v>78.9</v>
      </c>
      <c r="E79" s="17">
        <f>C79*D79</f>
        <v>12229.5</v>
      </c>
      <c r="F79" s="15" t="s">
        <v>72</v>
      </c>
      <c r="G79" s="15" t="s">
        <v>13</v>
      </c>
      <c r="H79" s="12">
        <v>240</v>
      </c>
      <c r="I79" s="13">
        <f>D79</f>
        <v>78.9</v>
      </c>
      <c r="J79" s="49">
        <f>H79*I79</f>
        <v>18936</v>
      </c>
    </row>
    <row r="80" spans="1:10" ht="31.5">
      <c r="A80" s="16" t="s">
        <v>73</v>
      </c>
      <c r="B80" s="30"/>
      <c r="C80" s="30"/>
      <c r="D80" s="30"/>
      <c r="E80" s="50"/>
      <c r="F80" s="51" t="s">
        <v>74</v>
      </c>
      <c r="G80" s="41"/>
      <c r="H80" s="49" t="s">
        <v>25</v>
      </c>
      <c r="I80" s="41"/>
      <c r="J80" s="49">
        <f>SUM(J78:J79)</f>
        <v>18936</v>
      </c>
    </row>
    <row r="81" spans="1:10" ht="46.5" customHeight="1">
      <c r="A81" s="20"/>
      <c r="B81" s="20"/>
      <c r="C81" s="20"/>
      <c r="D81" s="20"/>
      <c r="E81" s="52">
        <f>SUM(E79:E80)</f>
        <v>12229.5</v>
      </c>
      <c r="F81" s="40" t="s">
        <v>75</v>
      </c>
      <c r="G81" s="22"/>
      <c r="H81" s="53"/>
      <c r="I81" s="53"/>
      <c r="J81" s="53"/>
    </row>
    <row r="82" spans="1:10" ht="15.75">
      <c r="A82" s="20"/>
      <c r="B82" s="20"/>
      <c r="C82" s="20"/>
      <c r="D82" s="20"/>
      <c r="E82" s="20"/>
      <c r="F82" s="22"/>
      <c r="G82" s="22"/>
      <c r="H82" s="22"/>
      <c r="I82" s="22"/>
      <c r="J82" s="22"/>
    </row>
    <row r="83" spans="1:10" ht="15.75">
      <c r="A83" s="54"/>
      <c r="B83" s="20"/>
      <c r="C83" s="20"/>
      <c r="D83" s="20"/>
      <c r="E83" s="20"/>
      <c r="F83" s="24"/>
      <c r="G83" s="22"/>
      <c r="H83" s="22"/>
      <c r="I83" s="22"/>
      <c r="J83" s="22"/>
    </row>
    <row r="84" spans="1:10" ht="16.5" customHeight="1">
      <c r="A84" s="113" t="s">
        <v>0</v>
      </c>
      <c r="B84" s="113"/>
      <c r="C84" s="113"/>
      <c r="D84" s="113"/>
      <c r="E84" s="113"/>
      <c r="F84" s="2" t="s">
        <v>76</v>
      </c>
      <c r="G84" s="2"/>
      <c r="H84" s="2"/>
      <c r="I84" s="2"/>
      <c r="J84" s="2"/>
    </row>
    <row r="85" spans="1:10" ht="31.5">
      <c r="A85" s="25" t="s">
        <v>2</v>
      </c>
      <c r="B85" s="25" t="s">
        <v>3</v>
      </c>
      <c r="C85" s="25" t="s">
        <v>4</v>
      </c>
      <c r="D85" s="25" t="s">
        <v>5</v>
      </c>
      <c r="E85" s="25" t="s">
        <v>6</v>
      </c>
      <c r="F85" s="6" t="s">
        <v>7</v>
      </c>
      <c r="G85" s="6" t="s">
        <v>8</v>
      </c>
      <c r="H85" s="6" t="s">
        <v>9</v>
      </c>
      <c r="I85" s="7" t="s">
        <v>10</v>
      </c>
      <c r="J85" s="6" t="s">
        <v>11</v>
      </c>
    </row>
    <row r="86" spans="1:10" ht="15.75">
      <c r="A86" s="15" t="s">
        <v>77</v>
      </c>
      <c r="B86" s="15" t="s">
        <v>13</v>
      </c>
      <c r="C86" s="16">
        <v>59</v>
      </c>
      <c r="D86" s="17">
        <v>52.31</v>
      </c>
      <c r="E86" s="17">
        <f>C86*D86</f>
        <v>3086.29</v>
      </c>
      <c r="F86" s="15" t="s">
        <v>78</v>
      </c>
      <c r="G86" s="15" t="s">
        <v>13</v>
      </c>
      <c r="H86" s="12">
        <v>80</v>
      </c>
      <c r="I86" s="13">
        <f>D86</f>
        <v>52.31</v>
      </c>
      <c r="J86" s="36">
        <f>H86*I86</f>
        <v>4184.8</v>
      </c>
    </row>
    <row r="87" spans="1:10" ht="15.75">
      <c r="A87" s="15" t="s">
        <v>79</v>
      </c>
      <c r="B87" s="15" t="s">
        <v>13</v>
      </c>
      <c r="C87" s="16">
        <v>11</v>
      </c>
      <c r="D87" s="17">
        <v>236.41</v>
      </c>
      <c r="E87" s="17">
        <f>C87*D87</f>
        <v>2600.5099999999998</v>
      </c>
      <c r="F87" s="15" t="s">
        <v>80</v>
      </c>
      <c r="G87" s="15" t="s">
        <v>13</v>
      </c>
      <c r="H87" s="12">
        <v>18</v>
      </c>
      <c r="I87" s="13">
        <f>D87</f>
        <v>236.41</v>
      </c>
      <c r="J87" s="36">
        <f>H87*D87</f>
        <v>4255.38</v>
      </c>
    </row>
    <row r="88" spans="5:10" ht="47.25">
      <c r="E88" s="27">
        <f>SUM(E86:E87)</f>
        <v>5686.799999999999</v>
      </c>
      <c r="F88" s="41" t="s">
        <v>34</v>
      </c>
      <c r="G88" s="29"/>
      <c r="H88" s="36" t="s">
        <v>25</v>
      </c>
      <c r="I88" s="36"/>
      <c r="J88" s="36">
        <f>SUM(J86:J87)</f>
        <v>8440.18</v>
      </c>
    </row>
    <row r="91" spans="1:10" ht="16.5" customHeight="1">
      <c r="A91" s="113" t="s">
        <v>0</v>
      </c>
      <c r="B91" s="113"/>
      <c r="C91" s="113"/>
      <c r="D91" s="113"/>
      <c r="E91" s="113"/>
      <c r="F91" s="2" t="s">
        <v>81</v>
      </c>
      <c r="G91" s="2"/>
      <c r="H91" s="2"/>
      <c r="I91" s="2"/>
      <c r="J91" s="2"/>
    </row>
    <row r="92" spans="1:10" ht="31.5">
      <c r="A92" s="25" t="s">
        <v>2</v>
      </c>
      <c r="B92" s="25" t="s">
        <v>3</v>
      </c>
      <c r="C92" s="25" t="s">
        <v>4</v>
      </c>
      <c r="D92" s="25" t="s">
        <v>5</v>
      </c>
      <c r="E92" s="25" t="s">
        <v>6</v>
      </c>
      <c r="F92" s="6" t="s">
        <v>7</v>
      </c>
      <c r="G92" s="6" t="s">
        <v>8</v>
      </c>
      <c r="H92" s="6" t="s">
        <v>9</v>
      </c>
      <c r="I92" s="7" t="s">
        <v>10</v>
      </c>
      <c r="J92" s="6" t="s">
        <v>11</v>
      </c>
    </row>
    <row r="93" spans="1:10" ht="15.75">
      <c r="A93" s="15" t="s">
        <v>82</v>
      </c>
      <c r="B93" s="15" t="s">
        <v>19</v>
      </c>
      <c r="C93" s="16">
        <v>28</v>
      </c>
      <c r="D93" s="17">
        <v>185</v>
      </c>
      <c r="E93" s="17">
        <f>C93*D93</f>
        <v>5180</v>
      </c>
      <c r="F93" s="15" t="s">
        <v>83</v>
      </c>
      <c r="G93" s="15" t="s">
        <v>19</v>
      </c>
      <c r="H93" s="12">
        <v>42</v>
      </c>
      <c r="I93" s="13">
        <f>D93</f>
        <v>185</v>
      </c>
      <c r="J93" s="36">
        <f>H93*I93</f>
        <v>7770</v>
      </c>
    </row>
    <row r="94" spans="5:10" ht="15.75">
      <c r="E94" s="27">
        <f>SUM(E92:E93)</f>
        <v>5180</v>
      </c>
      <c r="H94" s="36" t="s">
        <v>25</v>
      </c>
      <c r="I94" s="36"/>
      <c r="J94" s="55">
        <f>SUM(J93:J93)</f>
        <v>7770</v>
      </c>
    </row>
    <row r="96" spans="1:10" ht="16.5" customHeight="1">
      <c r="A96" s="113" t="s">
        <v>0</v>
      </c>
      <c r="B96" s="113"/>
      <c r="C96" s="113"/>
      <c r="D96" s="113"/>
      <c r="E96" s="113"/>
      <c r="F96" s="2" t="s">
        <v>84</v>
      </c>
      <c r="G96" s="2"/>
      <c r="H96" s="2"/>
      <c r="I96" s="2"/>
      <c r="J96" s="2"/>
    </row>
    <row r="97" spans="1:10" ht="31.5">
      <c r="A97" s="25" t="s">
        <v>2</v>
      </c>
      <c r="B97" s="25" t="s">
        <v>3</v>
      </c>
      <c r="C97" s="25" t="s">
        <v>4</v>
      </c>
      <c r="D97" s="25" t="s">
        <v>5</v>
      </c>
      <c r="E97" s="25" t="s">
        <v>6</v>
      </c>
      <c r="F97" s="6" t="s">
        <v>7</v>
      </c>
      <c r="G97" s="6" t="s">
        <v>8</v>
      </c>
      <c r="H97" s="6" t="s">
        <v>9</v>
      </c>
      <c r="I97" s="7" t="s">
        <v>10</v>
      </c>
      <c r="J97" s="6" t="s">
        <v>11</v>
      </c>
    </row>
    <row r="98" spans="1:10" ht="15.75">
      <c r="A98" s="15" t="s">
        <v>85</v>
      </c>
      <c r="B98" s="15" t="s">
        <v>19</v>
      </c>
      <c r="C98" s="16">
        <v>110</v>
      </c>
      <c r="D98" s="17">
        <v>4.16</v>
      </c>
      <c r="E98" s="17">
        <f>C98*D98</f>
        <v>457.6</v>
      </c>
      <c r="F98" s="15" t="s">
        <v>86</v>
      </c>
      <c r="G98" s="15" t="s">
        <v>19</v>
      </c>
      <c r="H98" s="12">
        <v>200</v>
      </c>
      <c r="I98" s="13">
        <f>D98</f>
        <v>4.16</v>
      </c>
      <c r="J98" s="36">
        <f>H98*I98</f>
        <v>832</v>
      </c>
    </row>
    <row r="99" spans="5:10" ht="15.75">
      <c r="E99" s="27">
        <f>SUM(E97:E98)</f>
        <v>457.6</v>
      </c>
      <c r="H99" s="36" t="s">
        <v>25</v>
      </c>
      <c r="I99" s="36"/>
      <c r="J99" s="55">
        <f>SUM(J98:J98)</f>
        <v>832</v>
      </c>
    </row>
    <row r="102" spans="1:10" ht="16.5" customHeight="1">
      <c r="A102" s="113" t="s">
        <v>0</v>
      </c>
      <c r="B102" s="113"/>
      <c r="C102" s="113"/>
      <c r="D102" s="113"/>
      <c r="E102" s="113"/>
      <c r="F102" s="2" t="s">
        <v>87</v>
      </c>
      <c r="G102" s="2"/>
      <c r="H102" s="2"/>
      <c r="I102" s="2"/>
      <c r="J102" s="2"/>
    </row>
    <row r="103" spans="1:11" ht="31.5">
      <c r="A103" s="25" t="s">
        <v>2</v>
      </c>
      <c r="B103" s="25" t="s">
        <v>3</v>
      </c>
      <c r="C103" s="25" t="s">
        <v>4</v>
      </c>
      <c r="D103" s="25" t="s">
        <v>5</v>
      </c>
      <c r="E103" s="25" t="s">
        <v>6</v>
      </c>
      <c r="F103" s="6" t="s">
        <v>7</v>
      </c>
      <c r="G103" s="6" t="s">
        <v>8</v>
      </c>
      <c r="H103" s="6" t="s">
        <v>9</v>
      </c>
      <c r="I103" s="7" t="s">
        <v>10</v>
      </c>
      <c r="J103" s="6" t="s">
        <v>11</v>
      </c>
      <c r="K103" s="26"/>
    </row>
    <row r="104" spans="1:11" ht="31.5">
      <c r="A104" s="15" t="s">
        <v>88</v>
      </c>
      <c r="B104" s="15" t="s">
        <v>19</v>
      </c>
      <c r="C104" s="16">
        <v>36</v>
      </c>
      <c r="D104" s="17">
        <v>3900</v>
      </c>
      <c r="E104" s="17">
        <f>C104*D104</f>
        <v>140400</v>
      </c>
      <c r="F104" s="15" t="s">
        <v>89</v>
      </c>
      <c r="G104" s="15" t="s">
        <v>19</v>
      </c>
      <c r="H104" s="12">
        <v>43</v>
      </c>
      <c r="I104" s="13">
        <f>D104</f>
        <v>3900</v>
      </c>
      <c r="J104" s="36">
        <f>H104*I104</f>
        <v>167700</v>
      </c>
      <c r="K104" s="26"/>
    </row>
    <row r="105" spans="5:11" ht="15.75">
      <c r="E105" s="27">
        <f>SUM(E103:E104)</f>
        <v>140400</v>
      </c>
      <c r="H105" s="36" t="s">
        <v>25</v>
      </c>
      <c r="I105" s="36"/>
      <c r="J105" s="55">
        <f>SUM(J104:J104)</f>
        <v>167700</v>
      </c>
      <c r="K105" s="26"/>
    </row>
    <row r="108" spans="1:10" ht="16.5" customHeight="1">
      <c r="A108" s="113" t="s">
        <v>0</v>
      </c>
      <c r="B108" s="113"/>
      <c r="C108" s="113"/>
      <c r="D108" s="113"/>
      <c r="E108" s="113"/>
      <c r="F108" s="2" t="s">
        <v>90</v>
      </c>
      <c r="G108" s="2"/>
      <c r="H108" s="2"/>
      <c r="I108" s="2"/>
      <c r="J108" s="2"/>
    </row>
    <row r="109" spans="1:10" ht="31.5">
      <c r="A109" s="25" t="s">
        <v>2</v>
      </c>
      <c r="B109" s="25" t="s">
        <v>3</v>
      </c>
      <c r="C109" s="25" t="s">
        <v>4</v>
      </c>
      <c r="D109" s="25" t="s">
        <v>5</v>
      </c>
      <c r="E109" s="25" t="s">
        <v>6</v>
      </c>
      <c r="F109" s="6" t="s">
        <v>7</v>
      </c>
      <c r="G109" s="6" t="s">
        <v>8</v>
      </c>
      <c r="H109" s="6" t="s">
        <v>9</v>
      </c>
      <c r="I109" s="7" t="s">
        <v>10</v>
      </c>
      <c r="J109" s="6" t="s">
        <v>11</v>
      </c>
    </row>
    <row r="110" spans="1:10" ht="63">
      <c r="A110" s="15" t="s">
        <v>91</v>
      </c>
      <c r="B110" s="15" t="s">
        <v>19</v>
      </c>
      <c r="C110" s="16">
        <v>3</v>
      </c>
      <c r="D110" s="17">
        <v>3900</v>
      </c>
      <c r="E110" s="17">
        <f>C110*D110</f>
        <v>11700</v>
      </c>
      <c r="F110" s="15" t="s">
        <v>92</v>
      </c>
      <c r="G110" s="15" t="s">
        <v>19</v>
      </c>
      <c r="H110" s="12">
        <v>8</v>
      </c>
      <c r="I110" s="13">
        <f>D110</f>
        <v>3900</v>
      </c>
      <c r="J110" s="36">
        <f>H110*I110</f>
        <v>31200</v>
      </c>
    </row>
    <row r="111" spans="5:10" ht="15.75">
      <c r="E111" s="27">
        <f>SUM(E109:E110)</f>
        <v>11700</v>
      </c>
      <c r="H111" s="36" t="s">
        <v>25</v>
      </c>
      <c r="I111" s="36"/>
      <c r="J111" s="55">
        <f>SUM(J110:J110)</f>
        <v>31200</v>
      </c>
    </row>
    <row r="114" spans="1:10" ht="16.5" customHeight="1">
      <c r="A114" s="113" t="s">
        <v>0</v>
      </c>
      <c r="B114" s="113"/>
      <c r="C114" s="113"/>
      <c r="D114" s="113"/>
      <c r="E114" s="113"/>
      <c r="F114" s="2" t="s">
        <v>93</v>
      </c>
      <c r="G114" s="2"/>
      <c r="H114" s="2"/>
      <c r="I114" s="2"/>
      <c r="J114" s="2"/>
    </row>
    <row r="115" spans="1:10" ht="31.5">
      <c r="A115" s="25" t="s">
        <v>2</v>
      </c>
      <c r="B115" s="25" t="s">
        <v>3</v>
      </c>
      <c r="C115" s="25" t="s">
        <v>4</v>
      </c>
      <c r="D115" s="25" t="s">
        <v>5</v>
      </c>
      <c r="E115" s="25" t="s">
        <v>6</v>
      </c>
      <c r="F115" s="6" t="s">
        <v>7</v>
      </c>
      <c r="G115" s="6" t="s">
        <v>8</v>
      </c>
      <c r="H115" s="6" t="s">
        <v>9</v>
      </c>
      <c r="I115" s="7" t="s">
        <v>10</v>
      </c>
      <c r="J115" s="6" t="s">
        <v>11</v>
      </c>
    </row>
    <row r="116" spans="1:10" ht="15.75">
      <c r="A116" s="12" t="s">
        <v>94</v>
      </c>
      <c r="B116" s="15" t="s">
        <v>19</v>
      </c>
      <c r="C116" s="16">
        <v>42</v>
      </c>
      <c r="D116" s="17">
        <v>169.74</v>
      </c>
      <c r="E116" s="17">
        <f>C116*D116</f>
        <v>7129.08</v>
      </c>
      <c r="F116" s="15" t="s">
        <v>95</v>
      </c>
      <c r="G116" s="15" t="s">
        <v>19</v>
      </c>
      <c r="H116" s="12">
        <v>66</v>
      </c>
      <c r="I116" s="13">
        <f>D116</f>
        <v>169.74</v>
      </c>
      <c r="J116" s="36">
        <f>H116*I116</f>
        <v>11202.84</v>
      </c>
    </row>
    <row r="117" spans="1:10" ht="15.75">
      <c r="A117" s="15" t="s">
        <v>96</v>
      </c>
      <c r="B117" s="15" t="s">
        <v>19</v>
      </c>
      <c r="C117" s="16">
        <v>97</v>
      </c>
      <c r="D117" s="17">
        <v>254.6</v>
      </c>
      <c r="E117" s="17">
        <f>C117*D117</f>
        <v>24696.2</v>
      </c>
      <c r="F117" s="41" t="s">
        <v>97</v>
      </c>
      <c r="G117" s="15" t="s">
        <v>19</v>
      </c>
      <c r="H117" s="12">
        <v>110</v>
      </c>
      <c r="I117" s="13">
        <f>D117</f>
        <v>254.6</v>
      </c>
      <c r="J117" s="36">
        <f>H117*I117</f>
        <v>28006</v>
      </c>
    </row>
    <row r="118" spans="5:10" ht="47.25">
      <c r="E118" s="27">
        <f>SUM(E115:E116)</f>
        <v>7129.08</v>
      </c>
      <c r="F118" s="56" t="s">
        <v>34</v>
      </c>
      <c r="H118" s="36" t="s">
        <v>25</v>
      </c>
      <c r="I118" s="36"/>
      <c r="J118" s="55">
        <f>SUM(J116:J117)</f>
        <v>39208.84</v>
      </c>
    </row>
    <row r="119" ht="15.75">
      <c r="F119" s="57"/>
    </row>
    <row r="120" ht="15.75">
      <c r="F120" s="57"/>
    </row>
    <row r="121" spans="1:10" ht="16.5" customHeight="1">
      <c r="A121" s="113" t="s">
        <v>0</v>
      </c>
      <c r="B121" s="113"/>
      <c r="C121" s="113"/>
      <c r="D121" s="113"/>
      <c r="E121" s="113"/>
      <c r="F121" s="2" t="s">
        <v>98</v>
      </c>
      <c r="G121" s="2"/>
      <c r="H121" s="2"/>
      <c r="I121" s="2"/>
      <c r="J121" s="2"/>
    </row>
    <row r="122" spans="1:10" ht="31.5">
      <c r="A122" s="25" t="s">
        <v>2</v>
      </c>
      <c r="B122" s="25" t="s">
        <v>3</v>
      </c>
      <c r="C122" s="25" t="s">
        <v>4</v>
      </c>
      <c r="D122" s="25" t="s">
        <v>5</v>
      </c>
      <c r="E122" s="25" t="s">
        <v>6</v>
      </c>
      <c r="F122" s="6" t="s">
        <v>7</v>
      </c>
      <c r="G122" s="6" t="s">
        <v>8</v>
      </c>
      <c r="H122" s="6" t="s">
        <v>9</v>
      </c>
      <c r="I122" s="7" t="s">
        <v>10</v>
      </c>
      <c r="J122" s="6" t="s">
        <v>11</v>
      </c>
    </row>
    <row r="123" spans="1:10" ht="15.75">
      <c r="A123" s="12" t="s">
        <v>99</v>
      </c>
      <c r="B123" s="15" t="s">
        <v>19</v>
      </c>
      <c r="C123" s="16">
        <v>70</v>
      </c>
      <c r="D123" s="17">
        <v>89.25</v>
      </c>
      <c r="E123" s="17">
        <f>C123*D123</f>
        <v>6247.5</v>
      </c>
      <c r="F123" s="58" t="s">
        <v>100</v>
      </c>
      <c r="G123" s="15" t="s">
        <v>19</v>
      </c>
      <c r="H123" s="12">
        <v>70</v>
      </c>
      <c r="I123" s="13">
        <f>D123</f>
        <v>89.25</v>
      </c>
      <c r="J123" s="36">
        <f>H123*I123</f>
        <v>6247.5</v>
      </c>
    </row>
    <row r="124" spans="5:10" ht="15.75">
      <c r="E124" s="27">
        <f>SUM(E122:E123)</f>
        <v>6247.5</v>
      </c>
      <c r="F124" s="59" t="s">
        <v>101</v>
      </c>
      <c r="H124" s="36" t="s">
        <v>25</v>
      </c>
      <c r="I124" s="36"/>
      <c r="J124" s="60">
        <f>SUM(J123:J123)</f>
        <v>6247.5</v>
      </c>
    </row>
    <row r="127" spans="1:10" ht="16.5" customHeight="1">
      <c r="A127" s="113" t="s">
        <v>0</v>
      </c>
      <c r="B127" s="113"/>
      <c r="C127" s="113"/>
      <c r="D127" s="113"/>
      <c r="E127" s="113"/>
      <c r="F127" s="2" t="s">
        <v>102</v>
      </c>
      <c r="G127" s="2"/>
      <c r="H127" s="2"/>
      <c r="I127" s="2"/>
      <c r="J127" s="2"/>
    </row>
    <row r="128" spans="1:11" ht="31.5">
      <c r="A128" s="25" t="s">
        <v>2</v>
      </c>
      <c r="B128" s="25" t="s">
        <v>3</v>
      </c>
      <c r="C128" s="25" t="s">
        <v>4</v>
      </c>
      <c r="D128" s="25" t="s">
        <v>5</v>
      </c>
      <c r="E128" s="25" t="s">
        <v>6</v>
      </c>
      <c r="F128" s="6" t="s">
        <v>7</v>
      </c>
      <c r="G128" s="6" t="s">
        <v>8</v>
      </c>
      <c r="H128" s="6" t="s">
        <v>9</v>
      </c>
      <c r="I128" s="7" t="s">
        <v>10</v>
      </c>
      <c r="J128" s="6" t="s">
        <v>11</v>
      </c>
      <c r="K128" s="26"/>
    </row>
    <row r="129" spans="1:10" ht="31.5">
      <c r="A129" s="12" t="s">
        <v>103</v>
      </c>
      <c r="B129" s="15" t="s">
        <v>19</v>
      </c>
      <c r="C129" s="16">
        <v>93</v>
      </c>
      <c r="D129" s="17">
        <v>2234.37</v>
      </c>
      <c r="E129" s="17">
        <f>C129*D129</f>
        <v>207796.41</v>
      </c>
      <c r="F129" s="58" t="s">
        <v>104</v>
      </c>
      <c r="G129" s="15" t="s">
        <v>19</v>
      </c>
      <c r="H129" s="12">
        <v>50</v>
      </c>
      <c r="I129" s="13">
        <f>D129</f>
        <v>2234.37</v>
      </c>
      <c r="J129" s="36">
        <f>H129*I129</f>
        <v>111718.5</v>
      </c>
    </row>
    <row r="130" spans="5:10" ht="15.75">
      <c r="E130" s="27">
        <f>SUM(E128:E129)</f>
        <v>207796.41</v>
      </c>
      <c r="F130" s="59" t="s">
        <v>101</v>
      </c>
      <c r="H130" s="36" t="s">
        <v>25</v>
      </c>
      <c r="I130" s="36"/>
      <c r="J130" s="55">
        <f>SUM(J129:J129)</f>
        <v>111718.5</v>
      </c>
    </row>
    <row r="133" spans="1:10" ht="16.5" customHeight="1">
      <c r="A133" s="113" t="s">
        <v>0</v>
      </c>
      <c r="B133" s="113"/>
      <c r="C133" s="113"/>
      <c r="D133" s="113"/>
      <c r="E133" s="113"/>
      <c r="F133" s="2" t="s">
        <v>105</v>
      </c>
      <c r="G133" s="2"/>
      <c r="H133" s="2"/>
      <c r="I133" s="2"/>
      <c r="J133" s="2"/>
    </row>
    <row r="134" spans="1:10" ht="31.5">
      <c r="A134" s="25" t="s">
        <v>2</v>
      </c>
      <c r="B134" s="25" t="s">
        <v>3</v>
      </c>
      <c r="C134" s="25" t="s">
        <v>4</v>
      </c>
      <c r="D134" s="25" t="s">
        <v>5</v>
      </c>
      <c r="E134" s="25" t="s">
        <v>6</v>
      </c>
      <c r="F134" s="6" t="s">
        <v>7</v>
      </c>
      <c r="G134" s="6" t="s">
        <v>8</v>
      </c>
      <c r="H134" s="6" t="s">
        <v>9</v>
      </c>
      <c r="I134" s="7" t="s">
        <v>10</v>
      </c>
      <c r="J134" s="6" t="s">
        <v>11</v>
      </c>
    </row>
    <row r="135" spans="1:10" ht="15.75">
      <c r="A135" s="12" t="s">
        <v>106</v>
      </c>
      <c r="B135" s="15" t="s">
        <v>19</v>
      </c>
      <c r="C135" s="16">
        <v>270</v>
      </c>
      <c r="D135" s="17">
        <v>1359.5</v>
      </c>
      <c r="E135" s="17">
        <f>C135*D135</f>
        <v>367065</v>
      </c>
      <c r="F135" s="58" t="s">
        <v>107</v>
      </c>
      <c r="G135" s="15" t="s">
        <v>19</v>
      </c>
      <c r="H135" s="12">
        <v>400</v>
      </c>
      <c r="I135" s="13">
        <f>D135</f>
        <v>1359.5</v>
      </c>
      <c r="J135" s="36">
        <f>H135*I135</f>
        <v>543800</v>
      </c>
    </row>
    <row r="136" spans="5:10" ht="15.75">
      <c r="E136" s="27">
        <f>SUM(E134:E135)</f>
        <v>367065</v>
      </c>
      <c r="H136" s="36" t="s">
        <v>25</v>
      </c>
      <c r="I136" s="36"/>
      <c r="J136" s="55">
        <f>SUM(J135:J135)</f>
        <v>543800</v>
      </c>
    </row>
    <row r="139" spans="1:10" ht="16.5" customHeight="1">
      <c r="A139" s="113" t="s">
        <v>0</v>
      </c>
      <c r="B139" s="113"/>
      <c r="C139" s="113"/>
      <c r="D139" s="113"/>
      <c r="E139" s="113"/>
      <c r="F139" s="2" t="s">
        <v>108</v>
      </c>
      <c r="G139" s="2"/>
      <c r="H139" s="2"/>
      <c r="I139" s="2"/>
      <c r="J139" s="2"/>
    </row>
    <row r="140" spans="1:10" ht="31.5">
      <c r="A140" s="25" t="s">
        <v>2</v>
      </c>
      <c r="B140" s="25" t="s">
        <v>3</v>
      </c>
      <c r="C140" s="25" t="s">
        <v>4</v>
      </c>
      <c r="D140" s="25" t="s">
        <v>5</v>
      </c>
      <c r="E140" s="25" t="s">
        <v>6</v>
      </c>
      <c r="F140" s="6" t="s">
        <v>7</v>
      </c>
      <c r="G140" s="6" t="s">
        <v>8</v>
      </c>
      <c r="H140" s="6" t="s">
        <v>9</v>
      </c>
      <c r="I140" s="7" t="s">
        <v>10</v>
      </c>
      <c r="J140" s="6" t="s">
        <v>11</v>
      </c>
    </row>
    <row r="141" spans="1:10" ht="15.75">
      <c r="A141" s="12" t="s">
        <v>109</v>
      </c>
      <c r="B141" s="15" t="s">
        <v>19</v>
      </c>
      <c r="C141" s="16">
        <v>19</v>
      </c>
      <c r="D141" s="17">
        <v>1814.65</v>
      </c>
      <c r="E141" s="17">
        <f>C141*D141</f>
        <v>34478.35</v>
      </c>
      <c r="F141" s="15" t="s">
        <v>110</v>
      </c>
      <c r="G141" s="15" t="s">
        <v>19</v>
      </c>
      <c r="H141" s="12">
        <v>47</v>
      </c>
      <c r="I141" s="13">
        <f>D141</f>
        <v>1814.65</v>
      </c>
      <c r="J141" s="36">
        <f>H141*I141</f>
        <v>85288.55</v>
      </c>
    </row>
    <row r="142" spans="5:10" ht="15.75">
      <c r="E142" s="27">
        <f>SUM(E140:E141)</f>
        <v>34478.35</v>
      </c>
      <c r="H142" s="36" t="s">
        <v>25</v>
      </c>
      <c r="I142" s="36"/>
      <c r="J142" s="55">
        <f>SUM(J141:J141)</f>
        <v>85288.55</v>
      </c>
    </row>
    <row r="146" spans="1:10" ht="16.5" customHeight="1">
      <c r="A146" s="113" t="s">
        <v>0</v>
      </c>
      <c r="B146" s="113"/>
      <c r="C146" s="113"/>
      <c r="D146" s="113"/>
      <c r="E146" s="113"/>
      <c r="F146" s="2" t="s">
        <v>111</v>
      </c>
      <c r="G146" s="2"/>
      <c r="H146" s="2"/>
      <c r="I146" s="2"/>
      <c r="J146" s="2"/>
    </row>
    <row r="147" spans="1:10" ht="31.5">
      <c r="A147" s="25" t="s">
        <v>2</v>
      </c>
      <c r="B147" s="25" t="s">
        <v>3</v>
      </c>
      <c r="C147" s="25" t="s">
        <v>4</v>
      </c>
      <c r="D147" s="25" t="s">
        <v>5</v>
      </c>
      <c r="E147" s="25" t="s">
        <v>6</v>
      </c>
      <c r="F147" s="6" t="s">
        <v>7</v>
      </c>
      <c r="G147" s="6" t="s">
        <v>8</v>
      </c>
      <c r="H147" s="6" t="s">
        <v>9</v>
      </c>
      <c r="I147" s="7" t="s">
        <v>10</v>
      </c>
      <c r="J147" s="6" t="s">
        <v>11</v>
      </c>
    </row>
    <row r="148" spans="1:10" ht="63">
      <c r="A148" s="61" t="s">
        <v>112</v>
      </c>
      <c r="B148" s="15" t="s">
        <v>19</v>
      </c>
      <c r="C148" s="16">
        <v>80</v>
      </c>
      <c r="D148" s="14">
        <v>2.9</v>
      </c>
      <c r="E148" s="14">
        <f aca="true" t="shared" si="0" ref="E148:E153">C148*D148</f>
        <v>232</v>
      </c>
      <c r="F148" s="61" t="s">
        <v>113</v>
      </c>
      <c r="G148" s="15" t="s">
        <v>19</v>
      </c>
      <c r="H148" s="12">
        <v>120</v>
      </c>
      <c r="I148" s="13">
        <f aca="true" t="shared" si="1" ref="I148:I153">D148</f>
        <v>2.9</v>
      </c>
      <c r="J148" s="36">
        <f aca="true" t="shared" si="2" ref="J148:J153">H148*I148</f>
        <v>348</v>
      </c>
    </row>
    <row r="149" spans="1:10" ht="63">
      <c r="A149" s="61" t="s">
        <v>114</v>
      </c>
      <c r="B149" s="15" t="s">
        <v>19</v>
      </c>
      <c r="C149" s="16">
        <v>404</v>
      </c>
      <c r="D149" s="14">
        <v>3.15</v>
      </c>
      <c r="E149" s="14">
        <f t="shared" si="0"/>
        <v>1272.6</v>
      </c>
      <c r="F149" s="61" t="s">
        <v>115</v>
      </c>
      <c r="G149" s="15" t="s">
        <v>19</v>
      </c>
      <c r="H149" s="12">
        <v>606</v>
      </c>
      <c r="I149" s="13">
        <f t="shared" si="1"/>
        <v>3.15</v>
      </c>
      <c r="J149" s="36">
        <f t="shared" si="2"/>
        <v>1908.8999999999999</v>
      </c>
    </row>
    <row r="150" spans="1:10" ht="63">
      <c r="A150" s="61" t="s">
        <v>116</v>
      </c>
      <c r="B150" s="15" t="s">
        <v>19</v>
      </c>
      <c r="C150" s="16">
        <v>824</v>
      </c>
      <c r="D150" s="14">
        <v>3.45</v>
      </c>
      <c r="E150" s="14">
        <f t="shared" si="0"/>
        <v>2842.8</v>
      </c>
      <c r="F150" s="61" t="s">
        <v>117</v>
      </c>
      <c r="G150" s="15" t="s">
        <v>19</v>
      </c>
      <c r="H150" s="12">
        <v>1212</v>
      </c>
      <c r="I150" s="13">
        <f t="shared" si="1"/>
        <v>3.45</v>
      </c>
      <c r="J150" s="36">
        <f t="shared" si="2"/>
        <v>4181.400000000001</v>
      </c>
    </row>
    <row r="151" spans="1:10" ht="78.75">
      <c r="A151" s="61" t="s">
        <v>118</v>
      </c>
      <c r="B151" s="15" t="s">
        <v>19</v>
      </c>
      <c r="C151" s="16">
        <v>46</v>
      </c>
      <c r="D151" s="14">
        <v>5</v>
      </c>
      <c r="E151" s="14">
        <f t="shared" si="0"/>
        <v>230</v>
      </c>
      <c r="F151" s="61" t="s">
        <v>119</v>
      </c>
      <c r="G151" s="15" t="s">
        <v>19</v>
      </c>
      <c r="H151" s="12">
        <v>72</v>
      </c>
      <c r="I151" s="13">
        <f t="shared" si="1"/>
        <v>5</v>
      </c>
      <c r="J151" s="36">
        <f t="shared" si="2"/>
        <v>360</v>
      </c>
    </row>
    <row r="152" spans="1:10" ht="63">
      <c r="A152" s="61" t="s">
        <v>120</v>
      </c>
      <c r="B152" s="15" t="s">
        <v>19</v>
      </c>
      <c r="C152" s="16">
        <v>61</v>
      </c>
      <c r="D152" s="14">
        <v>3.6</v>
      </c>
      <c r="E152" s="14">
        <f t="shared" si="0"/>
        <v>219.6</v>
      </c>
      <c r="F152" s="61" t="s">
        <v>121</v>
      </c>
      <c r="G152" s="15" t="s">
        <v>19</v>
      </c>
      <c r="H152" s="12">
        <v>90</v>
      </c>
      <c r="I152" s="13">
        <f t="shared" si="1"/>
        <v>3.6</v>
      </c>
      <c r="J152" s="36">
        <f t="shared" si="2"/>
        <v>324</v>
      </c>
    </row>
    <row r="153" spans="1:10" ht="63">
      <c r="A153" s="61" t="s">
        <v>122</v>
      </c>
      <c r="B153" s="15" t="s">
        <v>19</v>
      </c>
      <c r="C153" s="16">
        <v>74</v>
      </c>
      <c r="D153" s="14">
        <v>3.9</v>
      </c>
      <c r="E153" s="14">
        <f t="shared" si="0"/>
        <v>288.59999999999997</v>
      </c>
      <c r="F153" s="61" t="s">
        <v>123</v>
      </c>
      <c r="G153" s="15" t="s">
        <v>19</v>
      </c>
      <c r="H153" s="12">
        <v>120</v>
      </c>
      <c r="I153" s="13">
        <f t="shared" si="1"/>
        <v>3.9</v>
      </c>
      <c r="J153" s="36">
        <f t="shared" si="2"/>
        <v>468</v>
      </c>
    </row>
    <row r="154" spans="5:10" ht="15.75">
      <c r="E154" s="27">
        <f>SUM(E147:E147)</f>
        <v>0</v>
      </c>
      <c r="H154" s="36" t="s">
        <v>25</v>
      </c>
      <c r="I154" s="36"/>
      <c r="J154" s="55">
        <f>SUM(J148:J153)</f>
        <v>7590.3</v>
      </c>
    </row>
    <row r="159" spans="8:10" ht="30" customHeight="1">
      <c r="H159" s="62" t="s">
        <v>124</v>
      </c>
      <c r="I159" s="62"/>
      <c r="J159" s="63">
        <f>J9+J14+J21+J29+J37+J44+J50+J56+J62+J68+J75+J80+J88+J94+J99+J105+J111+J118+J124+J130+J136+J142+J154+J5</f>
        <v>1203896.51</v>
      </c>
    </row>
  </sheetData>
  <sheetProtection selectLockedCells="1" selectUnlockedCells="1"/>
  <mergeCells count="23">
    <mergeCell ref="A133:E133"/>
    <mergeCell ref="A139:E139"/>
    <mergeCell ref="A146:E146"/>
    <mergeCell ref="A108:E108"/>
    <mergeCell ref="A114:E114"/>
    <mergeCell ref="A121:E121"/>
    <mergeCell ref="A127:E127"/>
    <mergeCell ref="A84:E84"/>
    <mergeCell ref="A91:E91"/>
    <mergeCell ref="A96:E96"/>
    <mergeCell ref="A102:E102"/>
    <mergeCell ref="A58:E58"/>
    <mergeCell ref="A65:E65"/>
    <mergeCell ref="A72:E72"/>
    <mergeCell ref="A77:E77"/>
    <mergeCell ref="A33:E33"/>
    <mergeCell ref="A40:E40"/>
    <mergeCell ref="A47:E47"/>
    <mergeCell ref="A53:E53"/>
    <mergeCell ref="A1:E1"/>
    <mergeCell ref="A11:E11"/>
    <mergeCell ref="A16:E16"/>
    <mergeCell ref="A24:E24"/>
  </mergeCells>
  <printOptions horizontalCentered="1"/>
  <pageMargins left="0.19652777777777777" right="0.19652777777777777" top="0.39305555555555555" bottom="0.39305555555555555" header="0.19652777777777777" footer="0.19652777777777777"/>
  <pageSetup horizontalDpi="300" verticalDpi="300" orientation="landscape" paperSize="9" scale="65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="83" zoomScaleNormal="83" workbookViewId="0" topLeftCell="A142">
      <selection activeCell="K162" sqref="J162:K162"/>
    </sheetView>
  </sheetViews>
  <sheetFormatPr defaultColWidth="9.00390625" defaultRowHeight="12.75"/>
  <cols>
    <col min="1" max="1" width="9.125" style="70" customWidth="1"/>
    <col min="2" max="2" width="66.25390625" style="64" customWidth="1"/>
    <col min="3" max="4" width="47.125" style="64" customWidth="1"/>
    <col min="5" max="5" width="12.75390625" style="64" customWidth="1"/>
    <col min="6" max="6" width="13.25390625" style="64" customWidth="1"/>
    <col min="7" max="7" width="15.75390625" style="64" customWidth="1"/>
    <col min="8" max="8" width="16.375" style="64" customWidth="1"/>
    <col min="9" max="10" width="13.25390625" style="64" customWidth="1"/>
    <col min="11" max="11" width="13.125" style="64" customWidth="1"/>
    <col min="12" max="12" width="14.00390625" style="64" customWidth="1"/>
    <col min="13" max="13" width="11.625" style="64" customWidth="1"/>
    <col min="14" max="16384" width="11.625" style="0" customWidth="1"/>
  </cols>
  <sheetData>
    <row r="1" spans="2:12" ht="15">
      <c r="B1" s="74" t="s">
        <v>160</v>
      </c>
      <c r="I1" s="74"/>
      <c r="J1" s="74" t="s">
        <v>161</v>
      </c>
      <c r="K1" s="74"/>
      <c r="L1" s="74"/>
    </row>
    <row r="4" spans="2:8" ht="15">
      <c r="B4" s="79" t="s">
        <v>136</v>
      </c>
      <c r="C4" s="80"/>
      <c r="D4" s="80"/>
      <c r="E4" s="81"/>
      <c r="F4" s="79"/>
      <c r="G4" s="79"/>
      <c r="H4" s="79"/>
    </row>
    <row r="5" spans="1:13" s="78" customFormat="1" ht="42.75">
      <c r="A5" s="111" t="s">
        <v>126</v>
      </c>
      <c r="B5" s="82" t="s">
        <v>7</v>
      </c>
      <c r="C5" s="82" t="s">
        <v>127</v>
      </c>
      <c r="D5" s="65" t="s">
        <v>128</v>
      </c>
      <c r="E5" s="82" t="s">
        <v>8</v>
      </c>
      <c r="F5" s="82" t="s">
        <v>129</v>
      </c>
      <c r="G5" s="65" t="s">
        <v>130</v>
      </c>
      <c r="H5" s="65" t="s">
        <v>131</v>
      </c>
      <c r="I5" s="65" t="s">
        <v>132</v>
      </c>
      <c r="J5" s="65" t="s">
        <v>133</v>
      </c>
      <c r="K5" s="65" t="s">
        <v>134</v>
      </c>
      <c r="L5" s="65" t="s">
        <v>135</v>
      </c>
      <c r="M5" s="77"/>
    </row>
    <row r="6" spans="1:12" ht="15">
      <c r="A6" s="90">
        <v>1</v>
      </c>
      <c r="B6" s="84" t="s">
        <v>14</v>
      </c>
      <c r="C6" s="84"/>
      <c r="D6" s="84"/>
      <c r="E6" s="84" t="s">
        <v>13</v>
      </c>
      <c r="F6" s="85">
        <v>80</v>
      </c>
      <c r="G6" s="86"/>
      <c r="H6" s="87"/>
      <c r="I6" s="83"/>
      <c r="J6" s="83"/>
      <c r="K6" s="83"/>
      <c r="L6" s="83"/>
    </row>
    <row r="7" spans="1:12" ht="15">
      <c r="A7" s="90">
        <v>2</v>
      </c>
      <c r="B7" s="84" t="s">
        <v>16</v>
      </c>
      <c r="C7" s="84"/>
      <c r="D7" s="84"/>
      <c r="E7" s="84" t="s">
        <v>13</v>
      </c>
      <c r="F7" s="85">
        <v>100</v>
      </c>
      <c r="G7" s="86"/>
      <c r="H7" s="87"/>
      <c r="I7" s="83"/>
      <c r="J7" s="83"/>
      <c r="K7" s="83"/>
      <c r="L7" s="83"/>
    </row>
    <row r="8" spans="1:12" ht="15">
      <c r="A8" s="90"/>
      <c r="B8" s="84"/>
      <c r="C8" s="84"/>
      <c r="D8" s="84"/>
      <c r="E8" s="84"/>
      <c r="F8" s="85"/>
      <c r="G8" s="107" t="s">
        <v>164</v>
      </c>
      <c r="H8" s="108"/>
      <c r="I8" s="109" t="s">
        <v>165</v>
      </c>
      <c r="J8" s="109"/>
      <c r="K8" s="109" t="s">
        <v>166</v>
      </c>
      <c r="L8" s="109"/>
    </row>
    <row r="9" spans="2:8" ht="15">
      <c r="B9" s="66"/>
      <c r="C9" s="66"/>
      <c r="D9" s="66"/>
      <c r="E9" s="66"/>
      <c r="F9" s="67"/>
      <c r="G9" s="68"/>
      <c r="H9" s="69"/>
    </row>
    <row r="10" spans="2:8" ht="15">
      <c r="B10" s="79" t="s">
        <v>137</v>
      </c>
      <c r="C10" s="88"/>
      <c r="D10" s="88"/>
      <c r="E10" s="88"/>
      <c r="F10" s="89"/>
      <c r="G10" s="79"/>
      <c r="H10" s="79"/>
    </row>
    <row r="11" spans="1:12" ht="42.75">
      <c r="A11" s="111" t="s">
        <v>126</v>
      </c>
      <c r="B11" s="82" t="s">
        <v>7</v>
      </c>
      <c r="C11" s="82" t="s">
        <v>127</v>
      </c>
      <c r="D11" s="65" t="s">
        <v>128</v>
      </c>
      <c r="E11" s="82" t="s">
        <v>8</v>
      </c>
      <c r="F11" s="82" t="s">
        <v>129</v>
      </c>
      <c r="G11" s="65" t="s">
        <v>130</v>
      </c>
      <c r="H11" s="65" t="s">
        <v>131</v>
      </c>
      <c r="I11" s="65" t="s">
        <v>132</v>
      </c>
      <c r="J11" s="65" t="s">
        <v>133</v>
      </c>
      <c r="K11" s="65" t="s">
        <v>134</v>
      </c>
      <c r="L11" s="65" t="s">
        <v>135</v>
      </c>
    </row>
    <row r="12" spans="1:12" ht="15">
      <c r="A12" s="90">
        <v>1</v>
      </c>
      <c r="B12" s="84" t="s">
        <v>20</v>
      </c>
      <c r="C12" s="84"/>
      <c r="D12" s="84"/>
      <c r="E12" s="84" t="s">
        <v>19</v>
      </c>
      <c r="F12" s="85">
        <v>18</v>
      </c>
      <c r="G12" s="86"/>
      <c r="H12" s="87"/>
      <c r="I12" s="83"/>
      <c r="J12" s="83"/>
      <c r="K12" s="83"/>
      <c r="L12" s="83"/>
    </row>
    <row r="13" spans="1:12" ht="15">
      <c r="A13" s="90"/>
      <c r="B13" s="90"/>
      <c r="C13" s="90"/>
      <c r="D13" s="90"/>
      <c r="E13" s="90"/>
      <c r="F13" s="90"/>
      <c r="G13" s="107" t="s">
        <v>164</v>
      </c>
      <c r="H13" s="108"/>
      <c r="I13" s="109" t="s">
        <v>165</v>
      </c>
      <c r="J13" s="109"/>
      <c r="K13" s="109" t="s">
        <v>166</v>
      </c>
      <c r="L13" s="109"/>
    </row>
    <row r="14" spans="2:8" ht="15">
      <c r="B14" s="71"/>
      <c r="C14" s="71"/>
      <c r="D14" s="71"/>
      <c r="E14" s="70"/>
      <c r="F14" s="70"/>
      <c r="G14" s="70"/>
      <c r="H14" s="70"/>
    </row>
    <row r="15" spans="2:8" ht="15">
      <c r="B15" s="79" t="s">
        <v>138</v>
      </c>
      <c r="C15" s="79"/>
      <c r="D15" s="79"/>
      <c r="E15" s="79"/>
      <c r="F15" s="79"/>
      <c r="G15" s="79"/>
      <c r="H15" s="79"/>
    </row>
    <row r="16" spans="1:12" ht="42.75">
      <c r="A16" s="111" t="s">
        <v>126</v>
      </c>
      <c r="B16" s="82" t="s">
        <v>7</v>
      </c>
      <c r="C16" s="82" t="s">
        <v>127</v>
      </c>
      <c r="D16" s="65" t="s">
        <v>128</v>
      </c>
      <c r="E16" s="82" t="s">
        <v>8</v>
      </c>
      <c r="F16" s="82" t="s">
        <v>129</v>
      </c>
      <c r="G16" s="65" t="s">
        <v>130</v>
      </c>
      <c r="H16" s="65" t="s">
        <v>131</v>
      </c>
      <c r="I16" s="65" t="s">
        <v>132</v>
      </c>
      <c r="J16" s="65" t="s">
        <v>133</v>
      </c>
      <c r="K16" s="65" t="s">
        <v>134</v>
      </c>
      <c r="L16" s="65" t="s">
        <v>135</v>
      </c>
    </row>
    <row r="17" spans="1:12" ht="15">
      <c r="A17" s="90">
        <v>1</v>
      </c>
      <c r="B17" s="84" t="s">
        <v>23</v>
      </c>
      <c r="C17" s="84"/>
      <c r="D17" s="84"/>
      <c r="E17" s="85" t="s">
        <v>24</v>
      </c>
      <c r="F17" s="85">
        <v>6</v>
      </c>
      <c r="G17" s="86"/>
      <c r="H17" s="87"/>
      <c r="I17" s="83"/>
      <c r="J17" s="83"/>
      <c r="K17" s="83"/>
      <c r="L17" s="83"/>
    </row>
    <row r="18" spans="1:12" ht="15">
      <c r="A18" s="90"/>
      <c r="B18" s="91"/>
      <c r="C18" s="91"/>
      <c r="D18" s="91"/>
      <c r="E18" s="84"/>
      <c r="F18" s="84"/>
      <c r="G18" s="107" t="s">
        <v>164</v>
      </c>
      <c r="H18" s="108"/>
      <c r="I18" s="109" t="s">
        <v>165</v>
      </c>
      <c r="J18" s="109"/>
      <c r="K18" s="109" t="s">
        <v>166</v>
      </c>
      <c r="L18" s="109"/>
    </row>
    <row r="19" spans="2:8" ht="15">
      <c r="B19" s="70"/>
      <c r="C19" s="70"/>
      <c r="D19" s="70"/>
      <c r="E19" s="70"/>
      <c r="F19" s="70"/>
      <c r="G19" s="70"/>
      <c r="H19" s="70"/>
    </row>
    <row r="20" spans="2:8" ht="15">
      <c r="B20" s="79" t="s">
        <v>139</v>
      </c>
      <c r="C20" s="79"/>
      <c r="D20" s="79"/>
      <c r="E20" s="79"/>
      <c r="F20" s="79"/>
      <c r="G20" s="79"/>
      <c r="H20" s="79"/>
    </row>
    <row r="21" spans="1:12" ht="42.75">
      <c r="A21" s="111" t="s">
        <v>126</v>
      </c>
      <c r="B21" s="82" t="s">
        <v>7</v>
      </c>
      <c r="C21" s="82" t="s">
        <v>127</v>
      </c>
      <c r="D21" s="65" t="s">
        <v>128</v>
      </c>
      <c r="E21" s="82" t="s">
        <v>8</v>
      </c>
      <c r="F21" s="82" t="s">
        <v>129</v>
      </c>
      <c r="G21" s="65" t="s">
        <v>130</v>
      </c>
      <c r="H21" s="65" t="s">
        <v>131</v>
      </c>
      <c r="I21" s="65" t="s">
        <v>132</v>
      </c>
      <c r="J21" s="65" t="s">
        <v>133</v>
      </c>
      <c r="K21" s="65" t="s">
        <v>134</v>
      </c>
      <c r="L21" s="65" t="s">
        <v>135</v>
      </c>
    </row>
    <row r="22" spans="1:12" ht="15">
      <c r="A22" s="90">
        <v>1</v>
      </c>
      <c r="B22" s="91" t="s">
        <v>29</v>
      </c>
      <c r="C22" s="91"/>
      <c r="D22" s="91"/>
      <c r="E22" s="84" t="s">
        <v>13</v>
      </c>
      <c r="F22" s="92">
        <v>97.5</v>
      </c>
      <c r="G22" s="93"/>
      <c r="H22" s="94"/>
      <c r="I22" s="83"/>
      <c r="J22" s="83"/>
      <c r="K22" s="83"/>
      <c r="L22" s="83"/>
    </row>
    <row r="23" spans="1:12" ht="15">
      <c r="A23" s="90">
        <v>2</v>
      </c>
      <c r="B23" s="91" t="s">
        <v>31</v>
      </c>
      <c r="C23" s="91"/>
      <c r="D23" s="91"/>
      <c r="E23" s="84" t="s">
        <v>13</v>
      </c>
      <c r="F23" s="85">
        <v>117</v>
      </c>
      <c r="G23" s="93"/>
      <c r="H23" s="94"/>
      <c r="I23" s="83"/>
      <c r="J23" s="83"/>
      <c r="K23" s="83"/>
      <c r="L23" s="83"/>
    </row>
    <row r="24" spans="1:12" ht="15">
      <c r="A24" s="90">
        <v>3</v>
      </c>
      <c r="B24" s="91" t="s">
        <v>33</v>
      </c>
      <c r="C24" s="91"/>
      <c r="D24" s="91"/>
      <c r="E24" s="84" t="s">
        <v>13</v>
      </c>
      <c r="F24" s="85">
        <v>297</v>
      </c>
      <c r="G24" s="93"/>
      <c r="H24" s="94"/>
      <c r="I24" s="83"/>
      <c r="J24" s="83"/>
      <c r="K24" s="83"/>
      <c r="L24" s="83"/>
    </row>
    <row r="25" spans="1:12" ht="28.5">
      <c r="A25" s="90"/>
      <c r="B25" s="103" t="s">
        <v>34</v>
      </c>
      <c r="C25" s="90"/>
      <c r="D25" s="90"/>
      <c r="E25" s="84"/>
      <c r="F25" s="84"/>
      <c r="G25" s="107" t="s">
        <v>164</v>
      </c>
      <c r="H25" s="108"/>
      <c r="I25" s="110" t="s">
        <v>165</v>
      </c>
      <c r="J25" s="110"/>
      <c r="K25" s="110" t="s">
        <v>166</v>
      </c>
      <c r="L25" s="110"/>
    </row>
    <row r="26" spans="2:8" ht="15">
      <c r="B26" s="70"/>
      <c r="C26" s="70"/>
      <c r="D26" s="70"/>
      <c r="E26" s="70"/>
      <c r="F26" s="70"/>
      <c r="G26" s="70"/>
      <c r="H26" s="70"/>
    </row>
    <row r="27" spans="2:8" ht="15">
      <c r="B27" s="71"/>
      <c r="C27" s="71"/>
      <c r="D27" s="71"/>
      <c r="E27" s="70"/>
      <c r="F27" s="70"/>
      <c r="G27" s="70"/>
      <c r="H27" s="70"/>
    </row>
    <row r="28" spans="2:8" ht="15">
      <c r="B28" s="79" t="s">
        <v>140</v>
      </c>
      <c r="C28" s="79"/>
      <c r="D28" s="79"/>
      <c r="E28" s="79"/>
      <c r="F28" s="79"/>
      <c r="G28" s="79"/>
      <c r="H28" s="79"/>
    </row>
    <row r="29" spans="1:12" ht="42.75">
      <c r="A29" s="111" t="s">
        <v>126</v>
      </c>
      <c r="B29" s="82" t="s">
        <v>7</v>
      </c>
      <c r="C29" s="82" t="s">
        <v>127</v>
      </c>
      <c r="D29" s="65" t="s">
        <v>128</v>
      </c>
      <c r="E29" s="82" t="s">
        <v>8</v>
      </c>
      <c r="F29" s="82" t="s">
        <v>129</v>
      </c>
      <c r="G29" s="65" t="s">
        <v>130</v>
      </c>
      <c r="H29" s="65" t="s">
        <v>131</v>
      </c>
      <c r="I29" s="65" t="s">
        <v>132</v>
      </c>
      <c r="J29" s="65" t="s">
        <v>133</v>
      </c>
      <c r="K29" s="65" t="s">
        <v>134</v>
      </c>
      <c r="L29" s="65" t="s">
        <v>135</v>
      </c>
    </row>
    <row r="30" spans="1:12" ht="15">
      <c r="A30" s="90">
        <v>1</v>
      </c>
      <c r="B30" s="84" t="s">
        <v>37</v>
      </c>
      <c r="C30" s="84"/>
      <c r="D30" s="84"/>
      <c r="E30" s="84" t="s">
        <v>13</v>
      </c>
      <c r="F30" s="85">
        <v>72</v>
      </c>
      <c r="G30" s="86"/>
      <c r="H30" s="87"/>
      <c r="I30" s="83"/>
      <c r="J30" s="83"/>
      <c r="K30" s="83"/>
      <c r="L30" s="83"/>
    </row>
    <row r="31" spans="1:12" ht="15">
      <c r="A31" s="90">
        <v>2</v>
      </c>
      <c r="B31" s="84" t="s">
        <v>39</v>
      </c>
      <c r="C31" s="84"/>
      <c r="D31" s="84"/>
      <c r="E31" s="84" t="s">
        <v>13</v>
      </c>
      <c r="F31" s="85">
        <v>72</v>
      </c>
      <c r="G31" s="86"/>
      <c r="H31" s="87"/>
      <c r="I31" s="83"/>
      <c r="J31" s="83"/>
      <c r="K31" s="83"/>
      <c r="L31" s="83"/>
    </row>
    <row r="32" spans="1:12" ht="28.5">
      <c r="A32" s="90">
        <v>3</v>
      </c>
      <c r="B32" s="95" t="s">
        <v>41</v>
      </c>
      <c r="C32" s="95"/>
      <c r="D32" s="95"/>
      <c r="E32" s="84" t="s">
        <v>13</v>
      </c>
      <c r="F32" s="85">
        <v>30</v>
      </c>
      <c r="G32" s="86"/>
      <c r="H32" s="87"/>
      <c r="I32" s="83"/>
      <c r="J32" s="83"/>
      <c r="K32" s="83"/>
      <c r="L32" s="83"/>
    </row>
    <row r="33" spans="1:12" ht="28.5">
      <c r="A33" s="90"/>
      <c r="B33" s="104" t="s">
        <v>42</v>
      </c>
      <c r="C33" s="84"/>
      <c r="D33" s="84"/>
      <c r="E33" s="84"/>
      <c r="F33" s="84"/>
      <c r="G33" s="107" t="s">
        <v>164</v>
      </c>
      <c r="H33" s="108"/>
      <c r="I33" s="110" t="s">
        <v>165</v>
      </c>
      <c r="J33" s="110"/>
      <c r="K33" s="110" t="s">
        <v>166</v>
      </c>
      <c r="L33" s="110"/>
    </row>
    <row r="34" spans="5:8" ht="15">
      <c r="E34" s="70"/>
      <c r="F34" s="70"/>
      <c r="G34" s="70"/>
      <c r="H34" s="70"/>
    </row>
    <row r="35" spans="2:8" ht="15">
      <c r="B35" s="72"/>
      <c r="C35" s="72"/>
      <c r="D35" s="72"/>
      <c r="E35" s="70"/>
      <c r="F35" s="70"/>
      <c r="G35" s="70"/>
      <c r="H35" s="70"/>
    </row>
    <row r="36" spans="2:8" ht="15">
      <c r="B36" s="79" t="s">
        <v>141</v>
      </c>
      <c r="C36" s="79"/>
      <c r="D36" s="79"/>
      <c r="E36" s="79"/>
      <c r="F36" s="79"/>
      <c r="G36" s="79"/>
      <c r="H36" s="79"/>
    </row>
    <row r="37" spans="1:12" ht="42.75">
      <c r="A37" s="111" t="s">
        <v>126</v>
      </c>
      <c r="B37" s="82" t="s">
        <v>7</v>
      </c>
      <c r="C37" s="82" t="s">
        <v>127</v>
      </c>
      <c r="D37" s="65" t="s">
        <v>128</v>
      </c>
      <c r="E37" s="82" t="s">
        <v>8</v>
      </c>
      <c r="F37" s="82" t="s">
        <v>129</v>
      </c>
      <c r="G37" s="65" t="s">
        <v>130</v>
      </c>
      <c r="H37" s="65" t="s">
        <v>131</v>
      </c>
      <c r="I37" s="65" t="s">
        <v>132</v>
      </c>
      <c r="J37" s="65" t="s">
        <v>133</v>
      </c>
      <c r="K37" s="65" t="s">
        <v>134</v>
      </c>
      <c r="L37" s="65" t="s">
        <v>135</v>
      </c>
    </row>
    <row r="38" spans="1:12" ht="15">
      <c r="A38" s="90">
        <v>1</v>
      </c>
      <c r="B38" s="84" t="s">
        <v>45</v>
      </c>
      <c r="C38" s="84"/>
      <c r="D38" s="84"/>
      <c r="E38" s="84" t="s">
        <v>13</v>
      </c>
      <c r="F38" s="84">
        <v>72</v>
      </c>
      <c r="G38" s="84"/>
      <c r="H38" s="96"/>
      <c r="I38" s="83"/>
      <c r="J38" s="83"/>
      <c r="K38" s="83"/>
      <c r="L38" s="83"/>
    </row>
    <row r="39" spans="1:12" ht="15">
      <c r="A39" s="90">
        <v>2</v>
      </c>
      <c r="B39" s="84" t="s">
        <v>47</v>
      </c>
      <c r="C39" s="84"/>
      <c r="D39" s="84"/>
      <c r="E39" s="84" t="s">
        <v>13</v>
      </c>
      <c r="F39" s="84">
        <v>72</v>
      </c>
      <c r="G39" s="84"/>
      <c r="H39" s="96"/>
      <c r="I39" s="83"/>
      <c r="J39" s="83"/>
      <c r="K39" s="83"/>
      <c r="L39" s="83"/>
    </row>
    <row r="40" spans="1:12" ht="28.5">
      <c r="A40" s="90"/>
      <c r="B40" s="104" t="s">
        <v>34</v>
      </c>
      <c r="C40" s="84"/>
      <c r="D40" s="84"/>
      <c r="E40" s="84"/>
      <c r="F40" s="84"/>
      <c r="G40" s="107" t="s">
        <v>164</v>
      </c>
      <c r="H40" s="108"/>
      <c r="I40" s="110" t="s">
        <v>165</v>
      </c>
      <c r="J40" s="110"/>
      <c r="K40" s="110" t="s">
        <v>166</v>
      </c>
      <c r="L40" s="110"/>
    </row>
    <row r="41" spans="2:8" ht="15">
      <c r="B41" s="70"/>
      <c r="C41" s="70"/>
      <c r="D41" s="70"/>
      <c r="E41" s="70"/>
      <c r="F41" s="70"/>
      <c r="G41" s="70"/>
      <c r="H41" s="70"/>
    </row>
    <row r="43" spans="2:8" ht="15">
      <c r="B43" s="79" t="s">
        <v>142</v>
      </c>
      <c r="C43" s="79"/>
      <c r="D43" s="79"/>
      <c r="E43" s="79"/>
      <c r="F43" s="79"/>
      <c r="G43" s="79"/>
      <c r="H43" s="79"/>
    </row>
    <row r="44" spans="1:12" ht="42.75">
      <c r="A44" s="111" t="s">
        <v>126</v>
      </c>
      <c r="B44" s="82" t="s">
        <v>7</v>
      </c>
      <c r="C44" s="82" t="s">
        <v>127</v>
      </c>
      <c r="D44" s="65" t="s">
        <v>128</v>
      </c>
      <c r="E44" s="82" t="s">
        <v>8</v>
      </c>
      <c r="F44" s="82" t="s">
        <v>129</v>
      </c>
      <c r="G44" s="65" t="s">
        <v>130</v>
      </c>
      <c r="H44" s="65" t="s">
        <v>131</v>
      </c>
      <c r="I44" s="65" t="s">
        <v>132</v>
      </c>
      <c r="J44" s="65" t="s">
        <v>133</v>
      </c>
      <c r="K44" s="65" t="s">
        <v>134</v>
      </c>
      <c r="L44" s="65" t="s">
        <v>135</v>
      </c>
    </row>
    <row r="45" spans="1:12" ht="42.75">
      <c r="A45" s="90">
        <v>1</v>
      </c>
      <c r="B45" s="85" t="s">
        <v>162</v>
      </c>
      <c r="C45" s="85"/>
      <c r="D45" s="85"/>
      <c r="E45" s="84" t="s">
        <v>24</v>
      </c>
      <c r="F45" s="85">
        <v>96</v>
      </c>
      <c r="G45" s="93"/>
      <c r="H45" s="94"/>
      <c r="I45" s="83"/>
      <c r="J45" s="83"/>
      <c r="K45" s="83"/>
      <c r="L45" s="83"/>
    </row>
    <row r="46" spans="1:12" ht="15">
      <c r="A46" s="90">
        <v>2</v>
      </c>
      <c r="B46" s="84" t="s">
        <v>52</v>
      </c>
      <c r="C46" s="84"/>
      <c r="D46" s="84"/>
      <c r="E46" s="84" t="s">
        <v>13</v>
      </c>
      <c r="F46" s="85">
        <v>180</v>
      </c>
      <c r="G46" s="93"/>
      <c r="H46" s="94"/>
      <c r="I46" s="83"/>
      <c r="J46" s="83"/>
      <c r="K46" s="83"/>
      <c r="L46" s="83"/>
    </row>
    <row r="47" spans="1:12" ht="28.5">
      <c r="A47" s="90"/>
      <c r="B47" s="104" t="s">
        <v>34</v>
      </c>
      <c r="C47" s="84"/>
      <c r="D47" s="84"/>
      <c r="E47" s="84"/>
      <c r="F47" s="84"/>
      <c r="G47" s="107" t="s">
        <v>164</v>
      </c>
      <c r="H47" s="108"/>
      <c r="I47" s="110" t="s">
        <v>165</v>
      </c>
      <c r="J47" s="110"/>
      <c r="K47" s="110" t="s">
        <v>166</v>
      </c>
      <c r="L47" s="110"/>
    </row>
    <row r="48" spans="2:8" ht="15">
      <c r="B48" s="70"/>
      <c r="C48" s="70"/>
      <c r="D48" s="70"/>
      <c r="E48" s="70"/>
      <c r="F48" s="70"/>
      <c r="G48" s="70"/>
      <c r="H48" s="70"/>
    </row>
    <row r="49" spans="2:8" ht="15">
      <c r="B49" s="72"/>
      <c r="C49" s="72"/>
      <c r="D49" s="72"/>
      <c r="E49" s="70"/>
      <c r="F49" s="70"/>
      <c r="G49" s="70"/>
      <c r="H49" s="70"/>
    </row>
    <row r="50" spans="2:8" ht="15">
      <c r="B50" s="79" t="s">
        <v>143</v>
      </c>
      <c r="C50" s="79"/>
      <c r="D50" s="79"/>
      <c r="E50" s="79"/>
      <c r="F50" s="79"/>
      <c r="G50" s="79"/>
      <c r="H50" s="79"/>
    </row>
    <row r="51" spans="1:12" ht="42.75">
      <c r="A51" s="111" t="s">
        <v>126</v>
      </c>
      <c r="B51" s="82" t="s">
        <v>7</v>
      </c>
      <c r="C51" s="82" t="s">
        <v>127</v>
      </c>
      <c r="D51" s="65" t="s">
        <v>128</v>
      </c>
      <c r="E51" s="82" t="s">
        <v>8</v>
      </c>
      <c r="F51" s="82" t="s">
        <v>129</v>
      </c>
      <c r="G51" s="65" t="s">
        <v>130</v>
      </c>
      <c r="H51" s="65" t="s">
        <v>131</v>
      </c>
      <c r="I51" s="65" t="s">
        <v>132</v>
      </c>
      <c r="J51" s="65" t="s">
        <v>133</v>
      </c>
      <c r="K51" s="65" t="s">
        <v>134</v>
      </c>
      <c r="L51" s="65" t="s">
        <v>135</v>
      </c>
    </row>
    <row r="52" spans="1:12" ht="28.5">
      <c r="A52" s="90">
        <v>1</v>
      </c>
      <c r="B52" s="84" t="s">
        <v>55</v>
      </c>
      <c r="C52" s="84"/>
      <c r="D52" s="84"/>
      <c r="E52" s="84" t="s">
        <v>13</v>
      </c>
      <c r="F52" s="85">
        <v>150</v>
      </c>
      <c r="G52" s="86"/>
      <c r="H52" s="97"/>
      <c r="I52" s="83"/>
      <c r="J52" s="83"/>
      <c r="K52" s="83"/>
      <c r="L52" s="83"/>
    </row>
    <row r="53" spans="1:12" ht="19.5" customHeight="1">
      <c r="A53" s="90"/>
      <c r="B53" s="84"/>
      <c r="C53" s="84"/>
      <c r="D53" s="84"/>
      <c r="E53" s="84"/>
      <c r="F53" s="97"/>
      <c r="G53" s="107" t="s">
        <v>164</v>
      </c>
      <c r="H53" s="108"/>
      <c r="I53" s="110" t="s">
        <v>165</v>
      </c>
      <c r="J53" s="110"/>
      <c r="K53" s="110" t="s">
        <v>166</v>
      </c>
      <c r="L53" s="110"/>
    </row>
    <row r="54" spans="2:8" ht="15">
      <c r="B54" s="71"/>
      <c r="C54" s="71"/>
      <c r="D54" s="71"/>
      <c r="E54" s="70"/>
      <c r="F54" s="70"/>
      <c r="G54" s="70"/>
      <c r="H54" s="70"/>
    </row>
    <row r="55" spans="2:8" ht="15">
      <c r="B55" s="70"/>
      <c r="C55" s="70"/>
      <c r="D55" s="70"/>
      <c r="E55" s="70"/>
      <c r="F55" s="70"/>
      <c r="G55" s="70"/>
      <c r="H55" s="70"/>
    </row>
    <row r="56" spans="2:8" ht="15">
      <c r="B56" s="79" t="s">
        <v>144</v>
      </c>
      <c r="C56" s="79"/>
      <c r="D56" s="79"/>
      <c r="E56" s="79"/>
      <c r="F56" s="79"/>
      <c r="G56" s="79"/>
      <c r="H56" s="79"/>
    </row>
    <row r="57" spans="1:12" ht="42.75">
      <c r="A57" s="111" t="s">
        <v>126</v>
      </c>
      <c r="B57" s="82" t="s">
        <v>7</v>
      </c>
      <c r="C57" s="82" t="s">
        <v>127</v>
      </c>
      <c r="D57" s="65" t="s">
        <v>128</v>
      </c>
      <c r="E57" s="82" t="s">
        <v>8</v>
      </c>
      <c r="F57" s="82" t="s">
        <v>129</v>
      </c>
      <c r="G57" s="65" t="s">
        <v>130</v>
      </c>
      <c r="H57" s="65" t="s">
        <v>131</v>
      </c>
      <c r="I57" s="65" t="s">
        <v>132</v>
      </c>
      <c r="J57" s="65" t="s">
        <v>133</v>
      </c>
      <c r="K57" s="65" t="s">
        <v>134</v>
      </c>
      <c r="L57" s="65" t="s">
        <v>135</v>
      </c>
    </row>
    <row r="58" spans="1:12" ht="15">
      <c r="A58" s="90">
        <v>1</v>
      </c>
      <c r="B58" s="84" t="s">
        <v>58</v>
      </c>
      <c r="C58" s="84"/>
      <c r="D58" s="84"/>
      <c r="E58" s="84" t="s">
        <v>13</v>
      </c>
      <c r="F58" s="85">
        <v>40</v>
      </c>
      <c r="G58" s="86"/>
      <c r="H58" s="87"/>
      <c r="I58" s="83"/>
      <c r="J58" s="83"/>
      <c r="K58" s="83"/>
      <c r="L58" s="83"/>
    </row>
    <row r="59" spans="1:12" ht="15">
      <c r="A59" s="90"/>
      <c r="B59" s="84"/>
      <c r="C59" s="84"/>
      <c r="D59" s="84"/>
      <c r="E59" s="84"/>
      <c r="F59" s="84"/>
      <c r="G59" s="107" t="s">
        <v>164</v>
      </c>
      <c r="H59" s="108"/>
      <c r="I59" s="110" t="s">
        <v>165</v>
      </c>
      <c r="J59" s="110"/>
      <c r="K59" s="110" t="s">
        <v>166</v>
      </c>
      <c r="L59" s="110"/>
    </row>
    <row r="60" spans="2:8" ht="15">
      <c r="B60" s="70"/>
      <c r="C60" s="70"/>
      <c r="D60" s="70"/>
      <c r="E60" s="70"/>
      <c r="F60" s="70"/>
      <c r="G60" s="70"/>
      <c r="H60" s="70"/>
    </row>
    <row r="61" spans="2:8" ht="15">
      <c r="B61" s="79" t="s">
        <v>145</v>
      </c>
      <c r="C61" s="79"/>
      <c r="D61" s="79"/>
      <c r="E61" s="79"/>
      <c r="F61" s="79"/>
      <c r="G61" s="79"/>
      <c r="H61" s="79"/>
    </row>
    <row r="62" spans="1:12" ht="42.75">
      <c r="A62" s="111" t="s">
        <v>126</v>
      </c>
      <c r="B62" s="82" t="s">
        <v>7</v>
      </c>
      <c r="C62" s="82" t="s">
        <v>127</v>
      </c>
      <c r="D62" s="65" t="s">
        <v>128</v>
      </c>
      <c r="E62" s="82" t="s">
        <v>8</v>
      </c>
      <c r="F62" s="82" t="s">
        <v>129</v>
      </c>
      <c r="G62" s="65" t="s">
        <v>130</v>
      </c>
      <c r="H62" s="65" t="s">
        <v>131</v>
      </c>
      <c r="I62" s="65" t="s">
        <v>132</v>
      </c>
      <c r="J62" s="65" t="s">
        <v>133</v>
      </c>
      <c r="K62" s="65" t="s">
        <v>134</v>
      </c>
      <c r="L62" s="65" t="s">
        <v>135</v>
      </c>
    </row>
    <row r="63" spans="1:12" ht="15">
      <c r="A63" s="90">
        <v>1</v>
      </c>
      <c r="B63" s="84" t="s">
        <v>61</v>
      </c>
      <c r="C63" s="84"/>
      <c r="D63" s="84"/>
      <c r="E63" s="84" t="s">
        <v>13</v>
      </c>
      <c r="F63" s="85">
        <v>96</v>
      </c>
      <c r="G63" s="85"/>
      <c r="H63" s="84"/>
      <c r="I63" s="83"/>
      <c r="J63" s="83"/>
      <c r="K63" s="83"/>
      <c r="L63" s="83"/>
    </row>
    <row r="64" spans="1:12" ht="15">
      <c r="A64" s="90">
        <v>2</v>
      </c>
      <c r="B64" s="84" t="s">
        <v>63</v>
      </c>
      <c r="C64" s="84"/>
      <c r="D64" s="84"/>
      <c r="E64" s="84" t="s">
        <v>13</v>
      </c>
      <c r="F64" s="85">
        <v>120</v>
      </c>
      <c r="G64" s="85"/>
      <c r="H64" s="84"/>
      <c r="I64" s="83"/>
      <c r="J64" s="83"/>
      <c r="K64" s="83"/>
      <c r="L64" s="83"/>
    </row>
    <row r="65" spans="1:12" ht="28.5">
      <c r="A65" s="90"/>
      <c r="B65" s="104" t="s">
        <v>34</v>
      </c>
      <c r="C65" s="84"/>
      <c r="D65" s="84"/>
      <c r="E65" s="84"/>
      <c r="F65" s="84"/>
      <c r="G65" s="107" t="s">
        <v>164</v>
      </c>
      <c r="H65" s="108"/>
      <c r="I65" s="110" t="s">
        <v>165</v>
      </c>
      <c r="J65" s="110"/>
      <c r="K65" s="110" t="s">
        <v>166</v>
      </c>
      <c r="L65" s="110"/>
    </row>
    <row r="66" spans="2:8" ht="15">
      <c r="B66" s="70"/>
      <c r="C66" s="70"/>
      <c r="D66" s="70"/>
      <c r="E66" s="70"/>
      <c r="F66" s="70"/>
      <c r="G66" s="70"/>
      <c r="H66" s="70"/>
    </row>
    <row r="67" spans="2:8" ht="15">
      <c r="B67" s="71"/>
      <c r="C67" s="71"/>
      <c r="D67" s="71"/>
      <c r="E67" s="70"/>
      <c r="F67" s="70"/>
      <c r="G67" s="70"/>
      <c r="H67" s="70"/>
    </row>
    <row r="68" spans="2:8" ht="15">
      <c r="B68" s="79" t="s">
        <v>146</v>
      </c>
      <c r="C68" s="79"/>
      <c r="D68" s="79"/>
      <c r="E68" s="79"/>
      <c r="F68" s="79"/>
      <c r="G68" s="79"/>
      <c r="H68" s="79"/>
    </row>
    <row r="69" spans="1:12" ht="42.75">
      <c r="A69" s="111" t="s">
        <v>126</v>
      </c>
      <c r="B69" s="82" t="s">
        <v>7</v>
      </c>
      <c r="C69" s="82" t="s">
        <v>127</v>
      </c>
      <c r="D69" s="65" t="s">
        <v>128</v>
      </c>
      <c r="E69" s="82" t="s">
        <v>8</v>
      </c>
      <c r="F69" s="82" t="s">
        <v>129</v>
      </c>
      <c r="G69" s="65" t="s">
        <v>130</v>
      </c>
      <c r="H69" s="65" t="s">
        <v>131</v>
      </c>
      <c r="I69" s="65" t="s">
        <v>132</v>
      </c>
      <c r="J69" s="65" t="s">
        <v>133</v>
      </c>
      <c r="K69" s="65" t="s">
        <v>134</v>
      </c>
      <c r="L69" s="65" t="s">
        <v>135</v>
      </c>
    </row>
    <row r="70" spans="1:12" ht="15">
      <c r="A70" s="90">
        <v>1</v>
      </c>
      <c r="B70" s="85" t="s">
        <v>66</v>
      </c>
      <c r="C70" s="85"/>
      <c r="D70" s="85"/>
      <c r="E70" s="84" t="s">
        <v>19</v>
      </c>
      <c r="F70" s="85">
        <v>90</v>
      </c>
      <c r="G70" s="86"/>
      <c r="H70" s="87"/>
      <c r="I70" s="83"/>
      <c r="J70" s="83"/>
      <c r="K70" s="83"/>
      <c r="L70" s="83"/>
    </row>
    <row r="71" spans="1:12" ht="15">
      <c r="A71" s="90"/>
      <c r="B71" s="84"/>
      <c r="C71" s="84"/>
      <c r="D71" s="84"/>
      <c r="E71" s="84"/>
      <c r="F71" s="84"/>
      <c r="G71" s="107" t="s">
        <v>164</v>
      </c>
      <c r="H71" s="108"/>
      <c r="I71" s="110" t="s">
        <v>165</v>
      </c>
      <c r="J71" s="110"/>
      <c r="K71" s="110" t="s">
        <v>166</v>
      </c>
      <c r="L71" s="110"/>
    </row>
    <row r="72" spans="2:8" ht="15">
      <c r="B72" s="70"/>
      <c r="C72" s="70"/>
      <c r="D72" s="70"/>
      <c r="E72" s="70"/>
      <c r="F72" s="70"/>
      <c r="G72" s="70"/>
      <c r="H72" s="70"/>
    </row>
    <row r="73" spans="2:8" ht="15">
      <c r="B73" s="70"/>
      <c r="C73" s="70"/>
      <c r="D73" s="70"/>
      <c r="E73" s="70"/>
      <c r="F73" s="70"/>
      <c r="G73" s="70"/>
      <c r="H73" s="70"/>
    </row>
    <row r="74" spans="2:8" ht="15">
      <c r="B74" s="79" t="s">
        <v>147</v>
      </c>
      <c r="C74" s="79"/>
      <c r="D74" s="79"/>
      <c r="E74" s="79"/>
      <c r="F74" s="79"/>
      <c r="G74" s="79"/>
      <c r="H74" s="79"/>
    </row>
    <row r="75" spans="1:12" ht="42.75">
      <c r="A75" s="111" t="s">
        <v>126</v>
      </c>
      <c r="B75" s="82" t="s">
        <v>7</v>
      </c>
      <c r="C75" s="82" t="s">
        <v>127</v>
      </c>
      <c r="D75" s="65" t="s">
        <v>128</v>
      </c>
      <c r="E75" s="82" t="s">
        <v>8</v>
      </c>
      <c r="F75" s="82" t="s">
        <v>129</v>
      </c>
      <c r="G75" s="65" t="s">
        <v>130</v>
      </c>
      <c r="H75" s="65" t="s">
        <v>131</v>
      </c>
      <c r="I75" s="65" t="s">
        <v>132</v>
      </c>
      <c r="J75" s="65" t="s">
        <v>133</v>
      </c>
      <c r="K75" s="65" t="s">
        <v>134</v>
      </c>
      <c r="L75" s="65" t="s">
        <v>135</v>
      </c>
    </row>
    <row r="76" spans="1:12" ht="15">
      <c r="A76" s="90">
        <v>1</v>
      </c>
      <c r="B76" s="84" t="s">
        <v>69</v>
      </c>
      <c r="C76" s="84"/>
      <c r="D76" s="84"/>
      <c r="E76" s="84" t="s">
        <v>13</v>
      </c>
      <c r="F76" s="84">
        <v>15</v>
      </c>
      <c r="G76" s="84"/>
      <c r="H76" s="98"/>
      <c r="I76" s="83"/>
      <c r="J76" s="83"/>
      <c r="K76" s="83"/>
      <c r="L76" s="83"/>
    </row>
    <row r="77" spans="1:12" ht="15">
      <c r="A77" s="90"/>
      <c r="B77" s="84"/>
      <c r="C77" s="84"/>
      <c r="D77" s="84"/>
      <c r="E77" s="84"/>
      <c r="F77" s="84"/>
      <c r="G77" s="107" t="s">
        <v>164</v>
      </c>
      <c r="H77" s="108"/>
      <c r="I77" s="110" t="s">
        <v>165</v>
      </c>
      <c r="J77" s="110"/>
      <c r="K77" s="110" t="s">
        <v>166</v>
      </c>
      <c r="L77" s="110"/>
    </row>
    <row r="78" spans="2:8" ht="15">
      <c r="B78" s="71"/>
      <c r="C78" s="71"/>
      <c r="D78" s="71"/>
      <c r="E78" s="70"/>
      <c r="F78" s="70"/>
      <c r="G78" s="70"/>
      <c r="H78" s="70"/>
    </row>
    <row r="79" spans="2:8" ht="15">
      <c r="B79" s="79" t="s">
        <v>148</v>
      </c>
      <c r="C79" s="79"/>
      <c r="D79" s="79"/>
      <c r="E79" s="79"/>
      <c r="F79" s="79"/>
      <c r="G79" s="79"/>
      <c r="H79" s="79"/>
    </row>
    <row r="80" spans="1:12" ht="42.75">
      <c r="A80" s="111" t="s">
        <v>126</v>
      </c>
      <c r="B80" s="82" t="s">
        <v>7</v>
      </c>
      <c r="C80" s="82" t="s">
        <v>127</v>
      </c>
      <c r="D80" s="65" t="s">
        <v>128</v>
      </c>
      <c r="E80" s="82" t="s">
        <v>8</v>
      </c>
      <c r="F80" s="82" t="s">
        <v>129</v>
      </c>
      <c r="G80" s="65" t="s">
        <v>130</v>
      </c>
      <c r="H80" s="65" t="s">
        <v>131</v>
      </c>
      <c r="I80" s="65" t="s">
        <v>132</v>
      </c>
      <c r="J80" s="65" t="s">
        <v>133</v>
      </c>
      <c r="K80" s="65" t="s">
        <v>134</v>
      </c>
      <c r="L80" s="65" t="s">
        <v>135</v>
      </c>
    </row>
    <row r="81" spans="1:12" ht="28.5">
      <c r="A81" s="90">
        <v>1</v>
      </c>
      <c r="B81" s="84" t="s">
        <v>163</v>
      </c>
      <c r="C81" s="84"/>
      <c r="D81" s="84"/>
      <c r="E81" s="84" t="s">
        <v>13</v>
      </c>
      <c r="F81" s="85">
        <v>240</v>
      </c>
      <c r="G81" s="86"/>
      <c r="H81" s="99"/>
      <c r="I81" s="83"/>
      <c r="J81" s="83"/>
      <c r="K81" s="83"/>
      <c r="L81" s="83"/>
    </row>
    <row r="82" spans="1:12" ht="15">
      <c r="A82" s="90"/>
      <c r="B82" s="104" t="s">
        <v>75</v>
      </c>
      <c r="C82" s="95"/>
      <c r="D82" s="95"/>
      <c r="E82" s="90"/>
      <c r="F82" s="99"/>
      <c r="G82" s="107" t="s">
        <v>164</v>
      </c>
      <c r="H82" s="108"/>
      <c r="I82" s="110" t="s">
        <v>165</v>
      </c>
      <c r="J82" s="110"/>
      <c r="K82" s="110" t="s">
        <v>166</v>
      </c>
      <c r="L82" s="110"/>
    </row>
    <row r="83" spans="2:8" ht="15">
      <c r="B83" s="70"/>
      <c r="C83" s="70"/>
      <c r="D83" s="70"/>
      <c r="E83" s="70"/>
      <c r="F83" s="70"/>
      <c r="G83" s="70"/>
      <c r="H83" s="70"/>
    </row>
    <row r="84" spans="2:8" ht="15">
      <c r="B84" s="71"/>
      <c r="C84" s="71"/>
      <c r="D84" s="71"/>
      <c r="E84" s="70"/>
      <c r="F84" s="70"/>
      <c r="G84" s="70"/>
      <c r="H84" s="70"/>
    </row>
    <row r="85" spans="2:8" ht="15">
      <c r="B85" s="79" t="s">
        <v>149</v>
      </c>
      <c r="C85" s="79"/>
      <c r="D85" s="79"/>
      <c r="E85" s="79"/>
      <c r="F85" s="79"/>
      <c r="G85" s="79"/>
      <c r="H85" s="79"/>
    </row>
    <row r="86" spans="1:12" ht="42.75">
      <c r="A86" s="111" t="s">
        <v>126</v>
      </c>
      <c r="B86" s="82" t="s">
        <v>7</v>
      </c>
      <c r="C86" s="82" t="s">
        <v>127</v>
      </c>
      <c r="D86" s="65" t="s">
        <v>128</v>
      </c>
      <c r="E86" s="82" t="s">
        <v>8</v>
      </c>
      <c r="F86" s="82" t="s">
        <v>129</v>
      </c>
      <c r="G86" s="65" t="s">
        <v>130</v>
      </c>
      <c r="H86" s="65" t="s">
        <v>131</v>
      </c>
      <c r="I86" s="65" t="s">
        <v>132</v>
      </c>
      <c r="J86" s="65" t="s">
        <v>133</v>
      </c>
      <c r="K86" s="65" t="s">
        <v>134</v>
      </c>
      <c r="L86" s="65" t="s">
        <v>135</v>
      </c>
    </row>
    <row r="87" spans="1:12" ht="15">
      <c r="A87" s="90">
        <v>1</v>
      </c>
      <c r="B87" s="84" t="s">
        <v>78</v>
      </c>
      <c r="C87" s="84"/>
      <c r="D87" s="84"/>
      <c r="E87" s="84" t="s">
        <v>13</v>
      </c>
      <c r="F87" s="85">
        <v>80</v>
      </c>
      <c r="G87" s="86"/>
      <c r="H87" s="94"/>
      <c r="I87" s="83"/>
      <c r="J87" s="83"/>
      <c r="K87" s="83"/>
      <c r="L87" s="83"/>
    </row>
    <row r="88" spans="1:12" ht="15">
      <c r="A88" s="90">
        <v>2</v>
      </c>
      <c r="B88" s="84" t="s">
        <v>80</v>
      </c>
      <c r="C88" s="84"/>
      <c r="D88" s="84"/>
      <c r="E88" s="84" t="s">
        <v>13</v>
      </c>
      <c r="F88" s="85">
        <v>18</v>
      </c>
      <c r="G88" s="86"/>
      <c r="H88" s="94"/>
      <c r="I88" s="83"/>
      <c r="J88" s="83"/>
      <c r="K88" s="83"/>
      <c r="L88" s="83"/>
    </row>
    <row r="89" spans="1:12" ht="28.5">
      <c r="A89" s="90"/>
      <c r="B89" s="104" t="s">
        <v>34</v>
      </c>
      <c r="C89" s="84"/>
      <c r="D89" s="84"/>
      <c r="E89" s="84"/>
      <c r="F89" s="94"/>
      <c r="G89" s="107" t="s">
        <v>164</v>
      </c>
      <c r="H89" s="108"/>
      <c r="I89" s="110" t="s">
        <v>165</v>
      </c>
      <c r="J89" s="110"/>
      <c r="K89" s="110" t="s">
        <v>166</v>
      </c>
      <c r="L89" s="110"/>
    </row>
    <row r="92" spans="2:8" ht="15">
      <c r="B92" s="79" t="s">
        <v>150</v>
      </c>
      <c r="C92" s="79"/>
      <c r="D92" s="79"/>
      <c r="E92" s="79"/>
      <c r="F92" s="79"/>
      <c r="G92" s="79"/>
      <c r="H92" s="79"/>
    </row>
    <row r="93" spans="1:12" ht="42.75">
      <c r="A93" s="111" t="s">
        <v>126</v>
      </c>
      <c r="B93" s="82" t="s">
        <v>7</v>
      </c>
      <c r="C93" s="82" t="s">
        <v>127</v>
      </c>
      <c r="D93" s="65" t="s">
        <v>128</v>
      </c>
      <c r="E93" s="82" t="s">
        <v>8</v>
      </c>
      <c r="F93" s="82" t="s">
        <v>129</v>
      </c>
      <c r="G93" s="65" t="s">
        <v>130</v>
      </c>
      <c r="H93" s="65" t="s">
        <v>131</v>
      </c>
      <c r="I93" s="65" t="s">
        <v>132</v>
      </c>
      <c r="J93" s="65" t="s">
        <v>133</v>
      </c>
      <c r="K93" s="65" t="s">
        <v>134</v>
      </c>
      <c r="L93" s="65" t="s">
        <v>135</v>
      </c>
    </row>
    <row r="94" spans="1:12" ht="15">
      <c r="A94" s="90">
        <v>1</v>
      </c>
      <c r="B94" s="84" t="s">
        <v>83</v>
      </c>
      <c r="C94" s="84"/>
      <c r="D94" s="84"/>
      <c r="E94" s="84" t="s">
        <v>19</v>
      </c>
      <c r="F94" s="85">
        <v>42</v>
      </c>
      <c r="G94" s="86"/>
      <c r="H94" s="94"/>
      <c r="I94" s="83"/>
      <c r="J94" s="83"/>
      <c r="K94" s="83"/>
      <c r="L94" s="83"/>
    </row>
    <row r="95" spans="1:12" ht="15">
      <c r="A95" s="90"/>
      <c r="B95" s="83"/>
      <c r="C95" s="83"/>
      <c r="D95" s="83"/>
      <c r="E95" s="83"/>
      <c r="F95" s="94"/>
      <c r="G95" s="107" t="s">
        <v>164</v>
      </c>
      <c r="H95" s="108"/>
      <c r="I95" s="110" t="s">
        <v>165</v>
      </c>
      <c r="J95" s="110"/>
      <c r="K95" s="110" t="s">
        <v>166</v>
      </c>
      <c r="L95" s="110"/>
    </row>
    <row r="97" spans="2:8" ht="15">
      <c r="B97" s="79" t="s">
        <v>151</v>
      </c>
      <c r="C97" s="79"/>
      <c r="D97" s="79"/>
      <c r="E97" s="79"/>
      <c r="F97" s="79"/>
      <c r="G97" s="79"/>
      <c r="H97" s="79"/>
    </row>
    <row r="98" spans="1:12" ht="42.75">
      <c r="A98" s="111" t="s">
        <v>126</v>
      </c>
      <c r="B98" s="82" t="s">
        <v>7</v>
      </c>
      <c r="C98" s="82" t="s">
        <v>127</v>
      </c>
      <c r="D98" s="65" t="s">
        <v>128</v>
      </c>
      <c r="E98" s="82" t="s">
        <v>8</v>
      </c>
      <c r="F98" s="82" t="s">
        <v>129</v>
      </c>
      <c r="G98" s="65" t="s">
        <v>130</v>
      </c>
      <c r="H98" s="65" t="s">
        <v>131</v>
      </c>
      <c r="I98" s="65" t="s">
        <v>132</v>
      </c>
      <c r="J98" s="65" t="s">
        <v>133</v>
      </c>
      <c r="K98" s="65" t="s">
        <v>134</v>
      </c>
      <c r="L98" s="65" t="s">
        <v>135</v>
      </c>
    </row>
    <row r="99" spans="1:12" ht="15">
      <c r="A99" s="90">
        <v>1</v>
      </c>
      <c r="B99" s="84" t="s">
        <v>86</v>
      </c>
      <c r="C99" s="84"/>
      <c r="D99" s="84"/>
      <c r="E99" s="84" t="s">
        <v>19</v>
      </c>
      <c r="F99" s="85">
        <v>200</v>
      </c>
      <c r="G99" s="86"/>
      <c r="H99" s="94"/>
      <c r="I99" s="83"/>
      <c r="J99" s="83"/>
      <c r="K99" s="83"/>
      <c r="L99" s="83"/>
    </row>
    <row r="100" spans="1:12" ht="15">
      <c r="A100" s="90"/>
      <c r="B100" s="83"/>
      <c r="C100" s="83"/>
      <c r="D100" s="83"/>
      <c r="E100" s="83"/>
      <c r="F100" s="94"/>
      <c r="G100" s="107" t="s">
        <v>164</v>
      </c>
      <c r="H100" s="108"/>
      <c r="I100" s="110" t="s">
        <v>165</v>
      </c>
      <c r="J100" s="110"/>
      <c r="K100" s="110" t="s">
        <v>166</v>
      </c>
      <c r="L100" s="110"/>
    </row>
    <row r="103" spans="2:8" ht="15">
      <c r="B103" s="79" t="s">
        <v>152</v>
      </c>
      <c r="C103" s="79"/>
      <c r="D103" s="79"/>
      <c r="E103" s="79"/>
      <c r="F103" s="79"/>
      <c r="G103" s="79"/>
      <c r="H103" s="79"/>
    </row>
    <row r="104" spans="1:12" ht="42.75">
      <c r="A104" s="111" t="s">
        <v>126</v>
      </c>
      <c r="B104" s="82" t="s">
        <v>7</v>
      </c>
      <c r="C104" s="82" t="s">
        <v>127</v>
      </c>
      <c r="D104" s="65" t="s">
        <v>128</v>
      </c>
      <c r="E104" s="82" t="s">
        <v>8</v>
      </c>
      <c r="F104" s="82" t="s">
        <v>129</v>
      </c>
      <c r="G104" s="65" t="s">
        <v>130</v>
      </c>
      <c r="H104" s="65" t="s">
        <v>131</v>
      </c>
      <c r="I104" s="65" t="s">
        <v>132</v>
      </c>
      <c r="J104" s="65" t="s">
        <v>133</v>
      </c>
      <c r="K104" s="65" t="s">
        <v>134</v>
      </c>
      <c r="L104" s="65" t="s">
        <v>135</v>
      </c>
    </row>
    <row r="105" spans="1:12" ht="28.5">
      <c r="A105" s="90">
        <v>1</v>
      </c>
      <c r="B105" s="84" t="s">
        <v>89</v>
      </c>
      <c r="C105" s="84"/>
      <c r="D105" s="84"/>
      <c r="E105" s="84" t="s">
        <v>19</v>
      </c>
      <c r="F105" s="85">
        <v>43</v>
      </c>
      <c r="G105" s="86"/>
      <c r="H105" s="94"/>
      <c r="I105" s="83"/>
      <c r="J105" s="83"/>
      <c r="K105" s="83"/>
      <c r="L105" s="83"/>
    </row>
    <row r="106" spans="1:12" ht="15">
      <c r="A106" s="90"/>
      <c r="B106" s="83"/>
      <c r="C106" s="83"/>
      <c r="D106" s="83"/>
      <c r="E106" s="83"/>
      <c r="F106" s="94"/>
      <c r="G106" s="107" t="s">
        <v>164</v>
      </c>
      <c r="H106" s="108"/>
      <c r="I106" s="110" t="s">
        <v>165</v>
      </c>
      <c r="J106" s="110"/>
      <c r="K106" s="110" t="s">
        <v>166</v>
      </c>
      <c r="L106" s="110"/>
    </row>
    <row r="109" spans="2:8" ht="15">
      <c r="B109" s="79" t="s">
        <v>153</v>
      </c>
      <c r="C109" s="79"/>
      <c r="D109" s="79"/>
      <c r="E109" s="79"/>
      <c r="F109" s="79"/>
      <c r="G109" s="79"/>
      <c r="H109" s="79"/>
    </row>
    <row r="110" spans="1:12" ht="42.75">
      <c r="A110" s="111" t="s">
        <v>126</v>
      </c>
      <c r="B110" s="82" t="s">
        <v>7</v>
      </c>
      <c r="C110" s="82" t="s">
        <v>127</v>
      </c>
      <c r="D110" s="65" t="s">
        <v>128</v>
      </c>
      <c r="E110" s="82" t="s">
        <v>8</v>
      </c>
      <c r="F110" s="82" t="s">
        <v>129</v>
      </c>
      <c r="G110" s="65" t="s">
        <v>130</v>
      </c>
      <c r="H110" s="65" t="s">
        <v>131</v>
      </c>
      <c r="I110" s="65" t="s">
        <v>132</v>
      </c>
      <c r="J110" s="65" t="s">
        <v>133</v>
      </c>
      <c r="K110" s="65" t="s">
        <v>134</v>
      </c>
      <c r="L110" s="65" t="s">
        <v>135</v>
      </c>
    </row>
    <row r="111" spans="1:12" ht="42.75">
      <c r="A111" s="90">
        <v>1</v>
      </c>
      <c r="B111" s="84" t="s">
        <v>92</v>
      </c>
      <c r="C111" s="84"/>
      <c r="D111" s="84"/>
      <c r="E111" s="84" t="s">
        <v>19</v>
      </c>
      <c r="F111" s="85">
        <v>8</v>
      </c>
      <c r="G111" s="86"/>
      <c r="H111" s="94"/>
      <c r="I111" s="83"/>
      <c r="J111" s="83"/>
      <c r="K111" s="83"/>
      <c r="L111" s="83"/>
    </row>
    <row r="112" spans="1:12" ht="15">
      <c r="A112" s="90"/>
      <c r="B112" s="83"/>
      <c r="C112" s="83"/>
      <c r="D112" s="83"/>
      <c r="E112" s="83"/>
      <c r="F112" s="94"/>
      <c r="G112" s="107" t="s">
        <v>164</v>
      </c>
      <c r="H112" s="108"/>
      <c r="I112" s="110" t="s">
        <v>165</v>
      </c>
      <c r="J112" s="110"/>
      <c r="K112" s="110" t="s">
        <v>166</v>
      </c>
      <c r="L112" s="110"/>
    </row>
    <row r="115" spans="2:8" ht="15">
      <c r="B115" s="79" t="s">
        <v>154</v>
      </c>
      <c r="C115" s="79"/>
      <c r="D115" s="79"/>
      <c r="E115" s="79"/>
      <c r="F115" s="79"/>
      <c r="G115" s="79"/>
      <c r="H115" s="79"/>
    </row>
    <row r="116" spans="1:12" ht="42.75">
      <c r="A116" s="111" t="s">
        <v>126</v>
      </c>
      <c r="B116" s="82" t="s">
        <v>7</v>
      </c>
      <c r="C116" s="82" t="s">
        <v>127</v>
      </c>
      <c r="D116" s="65" t="s">
        <v>128</v>
      </c>
      <c r="E116" s="82" t="s">
        <v>8</v>
      </c>
      <c r="F116" s="82" t="s">
        <v>129</v>
      </c>
      <c r="G116" s="65" t="s">
        <v>130</v>
      </c>
      <c r="H116" s="65" t="s">
        <v>131</v>
      </c>
      <c r="I116" s="65" t="s">
        <v>132</v>
      </c>
      <c r="J116" s="65" t="s">
        <v>133</v>
      </c>
      <c r="K116" s="65" t="s">
        <v>134</v>
      </c>
      <c r="L116" s="65" t="s">
        <v>135</v>
      </c>
    </row>
    <row r="117" spans="1:12" ht="15">
      <c r="A117" s="90">
        <v>1</v>
      </c>
      <c r="B117" s="84" t="s">
        <v>95</v>
      </c>
      <c r="C117" s="84"/>
      <c r="D117" s="84"/>
      <c r="E117" s="84" t="s">
        <v>19</v>
      </c>
      <c r="F117" s="85">
        <v>66</v>
      </c>
      <c r="G117" s="86"/>
      <c r="H117" s="94"/>
      <c r="I117" s="83"/>
      <c r="J117" s="83"/>
      <c r="K117" s="83"/>
      <c r="L117" s="83"/>
    </row>
    <row r="118" spans="1:12" ht="15">
      <c r="A118" s="90">
        <v>2</v>
      </c>
      <c r="B118" s="84" t="s">
        <v>97</v>
      </c>
      <c r="C118" s="84"/>
      <c r="D118" s="84"/>
      <c r="E118" s="84" t="s">
        <v>19</v>
      </c>
      <c r="F118" s="85">
        <v>110</v>
      </c>
      <c r="G118" s="86"/>
      <c r="H118" s="94"/>
      <c r="I118" s="83"/>
      <c r="J118" s="83"/>
      <c r="K118" s="83"/>
      <c r="L118" s="83"/>
    </row>
    <row r="119" spans="1:12" ht="29.25">
      <c r="A119" s="90"/>
      <c r="B119" s="105" t="s">
        <v>34</v>
      </c>
      <c r="C119" s="100"/>
      <c r="D119" s="100"/>
      <c r="E119" s="83"/>
      <c r="F119" s="94"/>
      <c r="G119" s="107" t="s">
        <v>164</v>
      </c>
      <c r="H119" s="108"/>
      <c r="I119" s="110" t="s">
        <v>165</v>
      </c>
      <c r="J119" s="110"/>
      <c r="K119" s="110" t="s">
        <v>166</v>
      </c>
      <c r="L119" s="110"/>
    </row>
    <row r="120" spans="2:4" ht="15">
      <c r="B120" s="73"/>
      <c r="C120" s="73"/>
      <c r="D120" s="73"/>
    </row>
    <row r="121" spans="2:4" ht="15">
      <c r="B121" s="73"/>
      <c r="C121" s="73"/>
      <c r="D121" s="73"/>
    </row>
    <row r="122" spans="2:8" ht="15">
      <c r="B122" s="79" t="s">
        <v>155</v>
      </c>
      <c r="C122" s="79"/>
      <c r="D122" s="79"/>
      <c r="E122" s="79"/>
      <c r="F122" s="79"/>
      <c r="G122" s="79"/>
      <c r="H122" s="79"/>
    </row>
    <row r="123" spans="1:12" ht="42.75">
      <c r="A123" s="111" t="s">
        <v>126</v>
      </c>
      <c r="B123" s="82" t="s">
        <v>7</v>
      </c>
      <c r="C123" s="82" t="s">
        <v>127</v>
      </c>
      <c r="D123" s="65" t="s">
        <v>128</v>
      </c>
      <c r="E123" s="82" t="s">
        <v>8</v>
      </c>
      <c r="F123" s="82" t="s">
        <v>129</v>
      </c>
      <c r="G123" s="65" t="s">
        <v>130</v>
      </c>
      <c r="H123" s="65" t="s">
        <v>131</v>
      </c>
      <c r="I123" s="65" t="s">
        <v>132</v>
      </c>
      <c r="J123" s="65" t="s">
        <v>133</v>
      </c>
      <c r="K123" s="65" t="s">
        <v>134</v>
      </c>
      <c r="L123" s="65" t="s">
        <v>135</v>
      </c>
    </row>
    <row r="124" spans="1:12" ht="15">
      <c r="A124" s="90">
        <v>1</v>
      </c>
      <c r="B124" s="84" t="s">
        <v>100</v>
      </c>
      <c r="C124" s="84"/>
      <c r="D124" s="84"/>
      <c r="E124" s="84" t="s">
        <v>19</v>
      </c>
      <c r="F124" s="85">
        <v>70</v>
      </c>
      <c r="G124" s="86"/>
      <c r="H124" s="94"/>
      <c r="I124" s="83"/>
      <c r="J124" s="83"/>
      <c r="K124" s="83"/>
      <c r="L124" s="83"/>
    </row>
    <row r="125" spans="1:12" ht="15">
      <c r="A125" s="90"/>
      <c r="B125" s="106" t="s">
        <v>101</v>
      </c>
      <c r="C125" s="101"/>
      <c r="D125" s="101"/>
      <c r="E125" s="83"/>
      <c r="F125" s="94"/>
      <c r="G125" s="107" t="s">
        <v>164</v>
      </c>
      <c r="H125" s="108"/>
      <c r="I125" s="110" t="s">
        <v>165</v>
      </c>
      <c r="J125" s="110"/>
      <c r="K125" s="110" t="s">
        <v>166</v>
      </c>
      <c r="L125" s="110"/>
    </row>
    <row r="128" spans="2:8" ht="15">
      <c r="B128" s="79" t="s">
        <v>156</v>
      </c>
      <c r="C128" s="79"/>
      <c r="D128" s="79"/>
      <c r="E128" s="79"/>
      <c r="F128" s="79"/>
      <c r="G128" s="79"/>
      <c r="H128" s="79"/>
    </row>
    <row r="129" spans="1:12" ht="42.75">
      <c r="A129" s="111" t="s">
        <v>126</v>
      </c>
      <c r="B129" s="82" t="s">
        <v>7</v>
      </c>
      <c r="C129" s="82" t="s">
        <v>127</v>
      </c>
      <c r="D129" s="65" t="s">
        <v>128</v>
      </c>
      <c r="E129" s="82" t="s">
        <v>8</v>
      </c>
      <c r="F129" s="82" t="s">
        <v>129</v>
      </c>
      <c r="G129" s="65" t="s">
        <v>130</v>
      </c>
      <c r="H129" s="65" t="s">
        <v>131</v>
      </c>
      <c r="I129" s="65" t="s">
        <v>132</v>
      </c>
      <c r="J129" s="65" t="s">
        <v>133</v>
      </c>
      <c r="K129" s="65" t="s">
        <v>134</v>
      </c>
      <c r="L129" s="65" t="s">
        <v>135</v>
      </c>
    </row>
    <row r="130" spans="1:12" ht="15">
      <c r="A130" s="90">
        <v>1</v>
      </c>
      <c r="B130" s="84" t="s">
        <v>104</v>
      </c>
      <c r="C130" s="84"/>
      <c r="D130" s="84"/>
      <c r="E130" s="84" t="s">
        <v>19</v>
      </c>
      <c r="F130" s="85">
        <v>50</v>
      </c>
      <c r="G130" s="86"/>
      <c r="H130" s="94"/>
      <c r="I130" s="83"/>
      <c r="J130" s="83"/>
      <c r="K130" s="83"/>
      <c r="L130" s="83"/>
    </row>
    <row r="131" spans="1:12" ht="15">
      <c r="A131" s="90"/>
      <c r="B131" s="106" t="s">
        <v>101</v>
      </c>
      <c r="C131" s="101"/>
      <c r="D131" s="101"/>
      <c r="E131" s="83"/>
      <c r="F131" s="94"/>
      <c r="G131" s="107" t="s">
        <v>164</v>
      </c>
      <c r="H131" s="108"/>
      <c r="I131" s="110" t="s">
        <v>165</v>
      </c>
      <c r="J131" s="110"/>
      <c r="K131" s="110" t="s">
        <v>166</v>
      </c>
      <c r="L131" s="110"/>
    </row>
    <row r="134" spans="2:8" ht="15">
      <c r="B134" s="79" t="s">
        <v>157</v>
      </c>
      <c r="C134" s="79"/>
      <c r="D134" s="79"/>
      <c r="E134" s="79"/>
      <c r="F134" s="79"/>
      <c r="G134" s="79"/>
      <c r="H134" s="79"/>
    </row>
    <row r="135" spans="1:12" ht="42.75">
      <c r="A135" s="111" t="s">
        <v>126</v>
      </c>
      <c r="B135" s="82" t="s">
        <v>7</v>
      </c>
      <c r="C135" s="82" t="s">
        <v>127</v>
      </c>
      <c r="D135" s="65" t="s">
        <v>128</v>
      </c>
      <c r="E135" s="82" t="s">
        <v>8</v>
      </c>
      <c r="F135" s="82" t="s">
        <v>129</v>
      </c>
      <c r="G135" s="65" t="s">
        <v>130</v>
      </c>
      <c r="H135" s="65" t="s">
        <v>131</v>
      </c>
      <c r="I135" s="65" t="s">
        <v>132</v>
      </c>
      <c r="J135" s="65" t="s">
        <v>133</v>
      </c>
      <c r="K135" s="65" t="s">
        <v>134</v>
      </c>
      <c r="L135" s="65" t="s">
        <v>135</v>
      </c>
    </row>
    <row r="136" spans="1:12" ht="15">
      <c r="A136" s="90">
        <v>1</v>
      </c>
      <c r="B136" s="84" t="s">
        <v>107</v>
      </c>
      <c r="C136" s="84"/>
      <c r="D136" s="84"/>
      <c r="E136" s="84" t="s">
        <v>19</v>
      </c>
      <c r="F136" s="85">
        <v>400</v>
      </c>
      <c r="G136" s="86"/>
      <c r="H136" s="94"/>
      <c r="I136" s="83"/>
      <c r="J136" s="83"/>
      <c r="K136" s="83"/>
      <c r="L136" s="83"/>
    </row>
    <row r="137" spans="1:12" ht="15">
      <c r="A137" s="90"/>
      <c r="B137" s="83"/>
      <c r="C137" s="83"/>
      <c r="D137" s="83"/>
      <c r="E137" s="83"/>
      <c r="F137" s="94"/>
      <c r="G137" s="107" t="s">
        <v>164</v>
      </c>
      <c r="H137" s="108"/>
      <c r="I137" s="110" t="s">
        <v>165</v>
      </c>
      <c r="J137" s="110"/>
      <c r="K137" s="110" t="s">
        <v>166</v>
      </c>
      <c r="L137" s="110"/>
    </row>
    <row r="139" spans="2:8" ht="15">
      <c r="B139" s="79" t="s">
        <v>158</v>
      </c>
      <c r="C139" s="79"/>
      <c r="D139" s="79"/>
      <c r="E139" s="79"/>
      <c r="F139" s="79"/>
      <c r="G139" s="79"/>
      <c r="H139" s="79"/>
    </row>
    <row r="140" spans="1:12" ht="42.75">
      <c r="A140" s="111" t="s">
        <v>126</v>
      </c>
      <c r="B140" s="82" t="s">
        <v>7</v>
      </c>
      <c r="C140" s="82" t="s">
        <v>127</v>
      </c>
      <c r="D140" s="65" t="s">
        <v>128</v>
      </c>
      <c r="E140" s="82" t="s">
        <v>8</v>
      </c>
      <c r="F140" s="82" t="s">
        <v>129</v>
      </c>
      <c r="G140" s="65" t="s">
        <v>130</v>
      </c>
      <c r="H140" s="65" t="s">
        <v>131</v>
      </c>
      <c r="I140" s="65" t="s">
        <v>132</v>
      </c>
      <c r="J140" s="65" t="s">
        <v>133</v>
      </c>
      <c r="K140" s="65" t="s">
        <v>134</v>
      </c>
      <c r="L140" s="65" t="s">
        <v>135</v>
      </c>
    </row>
    <row r="141" spans="1:12" ht="15">
      <c r="A141" s="90">
        <v>1</v>
      </c>
      <c r="B141" s="84" t="s">
        <v>110</v>
      </c>
      <c r="C141" s="84"/>
      <c r="D141" s="84"/>
      <c r="E141" s="84" t="s">
        <v>19</v>
      </c>
      <c r="F141" s="85">
        <v>47</v>
      </c>
      <c r="G141" s="86"/>
      <c r="H141" s="94"/>
      <c r="I141" s="83"/>
      <c r="J141" s="83"/>
      <c r="K141" s="83"/>
      <c r="L141" s="83"/>
    </row>
    <row r="142" spans="1:12" ht="15">
      <c r="A142" s="90"/>
      <c r="B142" s="83"/>
      <c r="C142" s="83"/>
      <c r="D142" s="83"/>
      <c r="E142" s="83"/>
      <c r="F142" s="94"/>
      <c r="G142" s="107" t="s">
        <v>164</v>
      </c>
      <c r="H142" s="108"/>
      <c r="I142" s="110" t="s">
        <v>165</v>
      </c>
      <c r="J142" s="110"/>
      <c r="K142" s="110" t="s">
        <v>166</v>
      </c>
      <c r="L142" s="110"/>
    </row>
    <row r="145" spans="2:8" ht="15">
      <c r="B145" s="79" t="s">
        <v>159</v>
      </c>
      <c r="C145" s="79"/>
      <c r="D145" s="79"/>
      <c r="E145" s="79"/>
      <c r="F145" s="79"/>
      <c r="G145" s="79"/>
      <c r="H145" s="79"/>
    </row>
    <row r="146" spans="1:12" ht="42.75">
      <c r="A146" s="111" t="s">
        <v>126</v>
      </c>
      <c r="B146" s="82" t="s">
        <v>7</v>
      </c>
      <c r="C146" s="82" t="s">
        <v>127</v>
      </c>
      <c r="D146" s="65" t="s">
        <v>128</v>
      </c>
      <c r="E146" s="82" t="s">
        <v>8</v>
      </c>
      <c r="F146" s="82" t="s">
        <v>129</v>
      </c>
      <c r="G146" s="65" t="s">
        <v>130</v>
      </c>
      <c r="H146" s="65" t="s">
        <v>131</v>
      </c>
      <c r="I146" s="65" t="s">
        <v>132</v>
      </c>
      <c r="J146" s="65" t="s">
        <v>133</v>
      </c>
      <c r="K146" s="65" t="s">
        <v>134</v>
      </c>
      <c r="L146" s="65" t="s">
        <v>135</v>
      </c>
    </row>
    <row r="147" spans="1:12" ht="57">
      <c r="A147" s="90">
        <v>1</v>
      </c>
      <c r="B147" s="102" t="s">
        <v>113</v>
      </c>
      <c r="C147" s="102"/>
      <c r="D147" s="102"/>
      <c r="E147" s="84" t="s">
        <v>19</v>
      </c>
      <c r="F147" s="85">
        <v>120</v>
      </c>
      <c r="G147" s="86"/>
      <c r="H147" s="94"/>
      <c r="I147" s="83"/>
      <c r="J147" s="83"/>
      <c r="K147" s="83"/>
      <c r="L147" s="83"/>
    </row>
    <row r="148" spans="1:12" ht="57">
      <c r="A148" s="90">
        <v>2</v>
      </c>
      <c r="B148" s="102" t="s">
        <v>115</v>
      </c>
      <c r="C148" s="102"/>
      <c r="D148" s="102"/>
      <c r="E148" s="84" t="s">
        <v>19</v>
      </c>
      <c r="F148" s="85">
        <v>606</v>
      </c>
      <c r="G148" s="86"/>
      <c r="H148" s="94"/>
      <c r="I148" s="83"/>
      <c r="J148" s="83"/>
      <c r="K148" s="83"/>
      <c r="L148" s="83"/>
    </row>
    <row r="149" spans="1:12" ht="57">
      <c r="A149" s="90">
        <v>3</v>
      </c>
      <c r="B149" s="102" t="s">
        <v>117</v>
      </c>
      <c r="C149" s="102"/>
      <c r="D149" s="102"/>
      <c r="E149" s="84" t="s">
        <v>19</v>
      </c>
      <c r="F149" s="85">
        <v>1212</v>
      </c>
      <c r="G149" s="86"/>
      <c r="H149" s="94"/>
      <c r="I149" s="83"/>
      <c r="J149" s="83"/>
      <c r="K149" s="83"/>
      <c r="L149" s="83"/>
    </row>
    <row r="150" spans="1:12" ht="57">
      <c r="A150" s="90">
        <v>4</v>
      </c>
      <c r="B150" s="102" t="s">
        <v>125</v>
      </c>
      <c r="C150" s="102"/>
      <c r="D150" s="102"/>
      <c r="E150" s="84" t="s">
        <v>19</v>
      </c>
      <c r="F150" s="85">
        <v>72</v>
      </c>
      <c r="G150" s="86"/>
      <c r="H150" s="94"/>
      <c r="I150" s="83"/>
      <c r="J150" s="83"/>
      <c r="K150" s="83"/>
      <c r="L150" s="83"/>
    </row>
    <row r="151" spans="1:12" ht="57">
      <c r="A151" s="90">
        <v>5</v>
      </c>
      <c r="B151" s="102" t="s">
        <v>121</v>
      </c>
      <c r="C151" s="102"/>
      <c r="D151" s="102"/>
      <c r="E151" s="84" t="s">
        <v>19</v>
      </c>
      <c r="F151" s="85">
        <v>90</v>
      </c>
      <c r="G151" s="86"/>
      <c r="H151" s="94"/>
      <c r="I151" s="83"/>
      <c r="J151" s="83"/>
      <c r="K151" s="83"/>
      <c r="L151" s="83"/>
    </row>
    <row r="152" spans="1:12" ht="57">
      <c r="A152" s="90">
        <v>6</v>
      </c>
      <c r="B152" s="102" t="s">
        <v>123</v>
      </c>
      <c r="C152" s="102"/>
      <c r="D152" s="102"/>
      <c r="E152" s="84" t="s">
        <v>19</v>
      </c>
      <c r="F152" s="85">
        <v>120</v>
      </c>
      <c r="G152" s="86"/>
      <c r="H152" s="94"/>
      <c r="I152" s="83"/>
      <c r="J152" s="83"/>
      <c r="K152" s="83"/>
      <c r="L152" s="83"/>
    </row>
    <row r="153" spans="1:12" ht="15">
      <c r="A153" s="90"/>
      <c r="B153" s="83"/>
      <c r="C153" s="83"/>
      <c r="D153" s="83"/>
      <c r="E153" s="83"/>
      <c r="F153" s="94"/>
      <c r="G153" s="107" t="s">
        <v>164</v>
      </c>
      <c r="H153" s="108"/>
      <c r="I153" s="110" t="s">
        <v>165</v>
      </c>
      <c r="J153" s="110"/>
      <c r="K153" s="110" t="s">
        <v>166</v>
      </c>
      <c r="L153" s="110"/>
    </row>
    <row r="158" spans="6:8" ht="15">
      <c r="F158" s="75"/>
      <c r="G158" s="75"/>
      <c r="H158" s="76" t="s">
        <v>167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45" r:id="rId1"/>
  <headerFooter alignWithMargins="0">
    <oddHeader>&amp;C&amp;"Times New Roman,Normalny"&amp;12&amp;A</oddHeader>
    <oddFooter>&amp;CPrzygotował(a) wiskam &amp;D&amp;RStrona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2019-03-13T10:05:15Z</cp:lastPrinted>
  <dcterms:created xsi:type="dcterms:W3CDTF">2019-03-13T08:38:33Z</dcterms:created>
  <dcterms:modified xsi:type="dcterms:W3CDTF">2019-03-13T10:05:16Z</dcterms:modified>
  <cp:category/>
  <cp:version/>
  <cp:contentType/>
  <cp:contentStatus/>
</cp:coreProperties>
</file>